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הוראות" sheetId="1" state="visible" r:id="rId1"/>
    <sheet xmlns:r="http://schemas.openxmlformats.org/officeDocument/2006/relationships" name="סידור ריק" sheetId="2" state="visible" r:id="rId2"/>
    <sheet xmlns:r="http://schemas.openxmlformats.org/officeDocument/2006/relationships" name="דוגמה ממולאת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HH:MM"/>
    <numFmt numFmtId="166" formatCode="yyyy-mm-dd"/>
  </numFmts>
  <fonts count="9">
    <font>
      <name val="Calibri"/>
      <family val="2"/>
      <color theme="1"/>
      <sz val="11"/>
      <scheme val="minor"/>
    </font>
    <font>
      <b val="1"/>
      <color rgb="00022232"/>
      <sz val="14"/>
    </font>
    <font>
      <b val="1"/>
      <color rgb="00022232"/>
      <sz val="11"/>
    </font>
    <font>
      <color rgb="00222222"/>
      <sz val="11"/>
    </font>
    <font>
      <b val="1"/>
      <color rgb="00022232"/>
      <sz val="16"/>
    </font>
    <font>
      <i val="1"/>
      <color rgb="004A5B68"/>
      <sz val="10"/>
    </font>
    <font>
      <b val="1"/>
      <color rgb="00FFFFFF"/>
    </font>
    <font>
      <b val="1"/>
      <color rgb="00022232"/>
    </font>
    <font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3E98C0"/>
      </patternFill>
    </fill>
  </fills>
  <borders count="2">
    <border>
      <left/>
      <right/>
      <top/>
      <bottom/>
      <diagonal/>
    </border>
    <border>
      <left style="thin">
        <color rgb="00C9D6E0"/>
      </left>
      <right style="thin">
        <color rgb="00C9D6E0"/>
      </right>
      <top style="thin">
        <color rgb="00C9D6E0"/>
      </top>
      <bottom style="thin">
        <color rgb="00C9D6E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right" vertical="top" wrapText="1"/>
    </xf>
    <xf numFmtId="0" fontId="2" fillId="0" borderId="0" applyAlignment="1" pivotButton="0" quotePrefix="0" xfId="0">
      <alignment horizontal="right" vertical="top" wrapText="1"/>
    </xf>
    <xf numFmtId="0" fontId="3" fillId="0" borderId="0" applyAlignment="1" pivotButton="0" quotePrefix="0" xfId="0">
      <alignment horizontal="right" vertical="top" wrapText="1"/>
    </xf>
    <xf numFmtId="0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7" fillId="0" borderId="0" pivotButton="0" quotePrefix="0" xfId="0"/>
    <xf numFmtId="164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165" fontId="0" fillId="0" borderId="1" applyAlignment="1" pivotButton="0" quotePrefix="0" xfId="0">
      <alignment horizontal="center" vertical="center"/>
    </xf>
    <xf numFmtId="2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 wrapText="1"/>
    </xf>
    <xf numFmtId="0" fontId="6" fillId="3" borderId="1" pivotButton="0" quotePrefix="0" xfId="0"/>
    <xf numFmtId="0" fontId="0" fillId="0" borderId="1" pivotButton="0" quotePrefix="0" xfId="0"/>
    <xf numFmtId="0" fontId="8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rightToLeft="1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תבנית סידור עבודה שבועית | EZTime</t>
        </is>
      </c>
    </row>
    <row r="2">
      <c r="A2" s="2" t="inlineStr">
        <is>
          <t>מה יש בקובץ</t>
        </is>
      </c>
    </row>
    <row r="3">
      <c r="A3" s="3" t="inlineStr">
        <is>
          <t>1. גיליון 'סידור ריק': שורה לכל משמרת. ממלאים תאריך, עובד/ת, תפקיד, סניף, שעת התחלה וסיום והפסקה בדקות. השעות המתוכננות מחושבות לבד.</t>
        </is>
      </c>
    </row>
    <row r="4">
      <c r="A4" s="3" t="inlineStr">
        <is>
          <t>2. גיליון 'דוגמה ממולאת': שבוע בדוי של בית קפה עם 8 עובדים ושני תפקידים, כולל משמרת שעוברת חצות ומשמרת שעדיין לא שובצה.</t>
        </is>
      </c>
    </row>
    <row r="5">
      <c r="A5" s="3" t="inlineStr">
        <is>
          <t>3. בכל גיליון יש טבלת סיכום: שעות מתוכננות לכל עובד/ת וכמות משמרות לא משובצות.</t>
        </is>
      </c>
    </row>
    <row r="6">
      <c r="A6" s="2" t="inlineStr">
        <is>
          <t>איך ממלאים</t>
        </is>
      </c>
    </row>
    <row r="7">
      <c r="A7" s="3" t="inlineStr">
        <is>
          <t>• שעה כותבים בפורמט 07:00 או 23:30. משמרת שמסתיימת אחרי חצות (למשל 18:00 עד 02:00) מחושבת נכון: הנוסחה מוסיפה יום כשהסיום קטן מההתחלה.</t>
        </is>
      </c>
    </row>
    <row r="8">
      <c r="A8" s="3" t="inlineStr">
        <is>
          <t>• משמרת שעדיין אין לה עובד: משאירים את עמודת העובד ריקה ובוחרים סטטוס 'חסר שיבוץ'. השורה תיצבע באדום עד שתשובץ.</t>
        </is>
      </c>
    </row>
    <row r="9">
      <c r="A9" s="3" t="inlineStr">
        <is>
          <t>• העמודה 'שעות מתוכננות' היא תכנון בלבד. השכר מחושב לפי השעות שעבדו בפועל בדיווח הנוכחות, לא לפי הסידור.</t>
        </is>
      </c>
    </row>
    <row r="10">
      <c r="A10" s="3" t="inlineStr">
        <is>
          <t>• כדי לא להפיץ שתי גרסאות סותרות: עדכנו את שם הגרסה ותאריך הפרסום בראש הגיליון לפני כל שליחה, ושלחו רק את הגרסה האחרונה.</t>
        </is>
      </c>
    </row>
    <row r="11">
      <c r="A11" s="2" t="inlineStr">
        <is>
          <t>מתי הגיליון כבר לא מספיק</t>
        </is>
      </c>
    </row>
    <row r="12">
      <c r="A12" s="3" t="inlineStr">
        <is>
          <t>כשיש כמה מנהלים שמעדכנים, החלפות משמרות תכופות או צורך להשוות בין הסידור לבין הנוכחות בפועל, כדאי לעבור למערכת סידור עבודה. מידע: eztime.co.il/מערכת-סידור-עבודה-ושיבוץ/</t>
        </is>
      </c>
    </row>
    <row r="13">
      <c r="A13" s="3" t="inlineStr">
        <is>
          <t>הקובץ נוצר על ידי EZTime כדוגמה כללית. השמות והשעות בדוגמה בדויים.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64"/>
  <sheetViews>
    <sheetView rightToLeft="1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9" customWidth="1" min="2" max="2"/>
    <col width="14" customWidth="1" min="3" max="3"/>
    <col width="12" customWidth="1" min="4" max="4"/>
    <col width="14" customWidth="1" min="5" max="5"/>
    <col width="9" customWidth="1" min="6" max="6"/>
    <col width="9" customWidth="1" min="7" max="7"/>
    <col width="11" customWidth="1" min="8" max="8"/>
    <col width="12" customWidth="1" min="9" max="9"/>
    <col width="13" customWidth="1" min="10" max="10"/>
    <col width="26" customWidth="1" min="11" max="11"/>
    <col width="14" customWidth="1" min="13" max="13"/>
    <col width="15" customWidth="1" min="14" max="14"/>
    <col width="10" customWidth="1" min="15" max="15"/>
    <col width="14" customWidth="1" min="16" max="16"/>
  </cols>
  <sheetData>
    <row r="1">
      <c r="A1" s="4" t="inlineStr">
        <is>
          <t>סידור עבודה שבועי</t>
        </is>
      </c>
    </row>
    <row r="2">
      <c r="A2" s="5" t="inlineStr">
        <is>
          <t>גרסה: ______   פורסם בתאריך: ______   אחראי/ת: ______</t>
        </is>
      </c>
    </row>
    <row r="4" ht="32" customHeight="1">
      <c r="A4" s="6" t="inlineStr">
        <is>
          <t>תאריך</t>
        </is>
      </c>
      <c r="B4" s="6" t="inlineStr">
        <is>
          <t>יום</t>
        </is>
      </c>
      <c r="C4" s="6" t="inlineStr">
        <is>
          <t>עובד/ת</t>
        </is>
      </c>
      <c r="D4" s="6" t="inlineStr">
        <is>
          <t>תפקיד</t>
        </is>
      </c>
      <c r="E4" s="6" t="inlineStr">
        <is>
          <t>סניף / אתר</t>
        </is>
      </c>
      <c r="F4" s="6" t="inlineStr">
        <is>
          <t>התחלה</t>
        </is>
      </c>
      <c r="G4" s="6" t="inlineStr">
        <is>
          <t>סיום</t>
        </is>
      </c>
      <c r="H4" s="6" t="inlineStr">
        <is>
          <t>הפסקה (דקות)</t>
        </is>
      </c>
      <c r="I4" s="6" t="inlineStr">
        <is>
          <t>שעות מתוכננות</t>
        </is>
      </c>
      <c r="J4" s="6" t="inlineStr">
        <is>
          <t>סטטוס</t>
        </is>
      </c>
      <c r="K4" s="6" t="inlineStr">
        <is>
          <t>הערות</t>
        </is>
      </c>
      <c r="M4" s="7" t="inlineStr">
        <is>
          <t>סיכום לפי עובד/ת</t>
        </is>
      </c>
    </row>
    <row r="5">
      <c r="A5" s="8" t="n"/>
      <c r="B5" s="9">
        <f>IF(A5="","",CHOOSE(WEEKDAY(A5),"ראשון","שני","שלישי","רביעי","חמישי","שישי","שבת"))</f>
        <v/>
      </c>
      <c r="C5" s="9" t="n"/>
      <c r="D5" s="9" t="n"/>
      <c r="E5" s="9" t="n"/>
      <c r="F5" s="10" t="n"/>
      <c r="G5" s="10" t="n"/>
      <c r="H5" s="9" t="n"/>
      <c r="I5" s="11">
        <f>IF(OR(F5="",G5=""),"",ROUND((MOD(G5-F5,1)*1440-N(H5))/60,2))</f>
        <v/>
      </c>
      <c r="J5" s="9" t="n"/>
      <c r="K5" s="12" t="n"/>
      <c r="M5" s="13" t="inlineStr">
        <is>
          <t>עובד/ת</t>
        </is>
      </c>
      <c r="N5" s="13" t="inlineStr">
        <is>
          <t>שעות מתוכננות</t>
        </is>
      </c>
      <c r="O5" s="13" t="inlineStr">
        <is>
          <t>משמרות</t>
        </is>
      </c>
    </row>
    <row r="6">
      <c r="A6" s="8" t="n"/>
      <c r="B6" s="9">
        <f>IF(A6="","",CHOOSE(WEEKDAY(A6),"ראשון","שני","שלישי","רביעי","חמישי","שישי","שבת"))</f>
        <v/>
      </c>
      <c r="C6" s="9" t="n"/>
      <c r="D6" s="9" t="n"/>
      <c r="E6" s="9" t="n"/>
      <c r="F6" s="10" t="n"/>
      <c r="G6" s="10" t="n"/>
      <c r="H6" s="9" t="n"/>
      <c r="I6" s="11">
        <f>IF(OR(F6="",G6=""),"",ROUND((MOD(G6-F6,1)*1440-N(H6))/60,2))</f>
        <v/>
      </c>
      <c r="J6" s="9" t="n"/>
      <c r="K6" s="12" t="n"/>
      <c r="M6" s="14" t="n"/>
      <c r="N6" s="14">
        <f>IF(M6="","",SUMIF($C$5:$C$64,M6,$I$5:$I$64))</f>
        <v/>
      </c>
      <c r="O6" s="14">
        <f>IF(M6="","",COUNTIF($C$5:$C$64,M6))</f>
        <v/>
      </c>
    </row>
    <row r="7">
      <c r="A7" s="8" t="n"/>
      <c r="B7" s="9">
        <f>IF(A7="","",CHOOSE(WEEKDAY(A7),"ראשון","שני","שלישי","רביעי","חמישי","שישי","שבת"))</f>
        <v/>
      </c>
      <c r="C7" s="9" t="n"/>
      <c r="D7" s="9" t="n"/>
      <c r="E7" s="9" t="n"/>
      <c r="F7" s="10" t="n"/>
      <c r="G7" s="10" t="n"/>
      <c r="H7" s="9" t="n"/>
      <c r="I7" s="11">
        <f>IF(OR(F7="",G7=""),"",ROUND((MOD(G7-F7,1)*1440-N(H7))/60,2))</f>
        <v/>
      </c>
      <c r="J7" s="9" t="n"/>
      <c r="K7" s="12" t="n"/>
      <c r="M7" s="14" t="n"/>
      <c r="N7" s="14">
        <f>IF(M7="","",SUMIF($C$5:$C$64,M7,$I$5:$I$64))</f>
        <v/>
      </c>
      <c r="O7" s="14">
        <f>IF(M7="","",COUNTIF($C$5:$C$64,M7))</f>
        <v/>
      </c>
    </row>
    <row r="8">
      <c r="A8" s="8" t="n"/>
      <c r="B8" s="9">
        <f>IF(A8="","",CHOOSE(WEEKDAY(A8),"ראשון","שני","שלישי","רביעי","חמישי","שישי","שבת"))</f>
        <v/>
      </c>
      <c r="C8" s="9" t="n"/>
      <c r="D8" s="9" t="n"/>
      <c r="E8" s="9" t="n"/>
      <c r="F8" s="10" t="n"/>
      <c r="G8" s="10" t="n"/>
      <c r="H8" s="9" t="n"/>
      <c r="I8" s="11">
        <f>IF(OR(F8="",G8=""),"",ROUND((MOD(G8-F8,1)*1440-N(H8))/60,2))</f>
        <v/>
      </c>
      <c r="J8" s="9" t="n"/>
      <c r="K8" s="12" t="n"/>
      <c r="M8" s="14" t="n"/>
      <c r="N8" s="14">
        <f>IF(M8="","",SUMIF($C$5:$C$64,M8,$I$5:$I$64))</f>
        <v/>
      </c>
      <c r="O8" s="14">
        <f>IF(M8="","",COUNTIF($C$5:$C$64,M8))</f>
        <v/>
      </c>
    </row>
    <row r="9">
      <c r="A9" s="8" t="n"/>
      <c r="B9" s="9">
        <f>IF(A9="","",CHOOSE(WEEKDAY(A9),"ראשון","שני","שלישי","רביעי","חמישי","שישי","שבת"))</f>
        <v/>
      </c>
      <c r="C9" s="9" t="n"/>
      <c r="D9" s="9" t="n"/>
      <c r="E9" s="9" t="n"/>
      <c r="F9" s="10" t="n"/>
      <c r="G9" s="10" t="n"/>
      <c r="H9" s="9" t="n"/>
      <c r="I9" s="11">
        <f>IF(OR(F9="",G9=""),"",ROUND((MOD(G9-F9,1)*1440-N(H9))/60,2))</f>
        <v/>
      </c>
      <c r="J9" s="9" t="n"/>
      <c r="K9" s="12" t="n"/>
      <c r="M9" s="14" t="n"/>
      <c r="N9" s="14">
        <f>IF(M9="","",SUMIF($C$5:$C$64,M9,$I$5:$I$64))</f>
        <v/>
      </c>
      <c r="O9" s="14">
        <f>IF(M9="","",COUNTIF($C$5:$C$64,M9))</f>
        <v/>
      </c>
    </row>
    <row r="10">
      <c r="A10" s="8" t="n"/>
      <c r="B10" s="9">
        <f>IF(A10="","",CHOOSE(WEEKDAY(A10),"ראשון","שני","שלישי","רביעי","חמישי","שישי","שבת"))</f>
        <v/>
      </c>
      <c r="C10" s="9" t="n"/>
      <c r="D10" s="9" t="n"/>
      <c r="E10" s="9" t="n"/>
      <c r="F10" s="10" t="n"/>
      <c r="G10" s="10" t="n"/>
      <c r="H10" s="9" t="n"/>
      <c r="I10" s="11">
        <f>IF(OR(F10="",G10=""),"",ROUND((MOD(G10-F10,1)*1440-N(H10))/60,2))</f>
        <v/>
      </c>
      <c r="J10" s="9" t="n"/>
      <c r="K10" s="12" t="n"/>
      <c r="M10" s="14" t="n"/>
      <c r="N10" s="14">
        <f>IF(M10="","",SUMIF($C$5:$C$64,M10,$I$5:$I$64))</f>
        <v/>
      </c>
      <c r="O10" s="14">
        <f>IF(M10="","",COUNTIF($C$5:$C$64,M10))</f>
        <v/>
      </c>
    </row>
    <row r="11">
      <c r="A11" s="8" t="n"/>
      <c r="B11" s="9">
        <f>IF(A11="","",CHOOSE(WEEKDAY(A11),"ראשון","שני","שלישי","רביעי","חמישי","שישי","שבת"))</f>
        <v/>
      </c>
      <c r="C11" s="9" t="n"/>
      <c r="D11" s="9" t="n"/>
      <c r="E11" s="9" t="n"/>
      <c r="F11" s="10" t="n"/>
      <c r="G11" s="10" t="n"/>
      <c r="H11" s="9" t="n"/>
      <c r="I11" s="11">
        <f>IF(OR(F11="",G11=""),"",ROUND((MOD(G11-F11,1)*1440-N(H11))/60,2))</f>
        <v/>
      </c>
      <c r="J11" s="9" t="n"/>
      <c r="K11" s="12" t="n"/>
      <c r="M11" s="14" t="n"/>
      <c r="N11" s="14">
        <f>IF(M11="","",SUMIF($C$5:$C$64,M11,$I$5:$I$64))</f>
        <v/>
      </c>
      <c r="O11" s="14">
        <f>IF(M11="","",COUNTIF($C$5:$C$64,M11))</f>
        <v/>
      </c>
    </row>
    <row r="12">
      <c r="A12" s="8" t="n"/>
      <c r="B12" s="9">
        <f>IF(A12="","",CHOOSE(WEEKDAY(A12),"ראשון","שני","שלישי","רביעי","חמישי","שישי","שבת"))</f>
        <v/>
      </c>
      <c r="C12" s="9" t="n"/>
      <c r="D12" s="9" t="n"/>
      <c r="E12" s="9" t="n"/>
      <c r="F12" s="10" t="n"/>
      <c r="G12" s="10" t="n"/>
      <c r="H12" s="9" t="n"/>
      <c r="I12" s="11">
        <f>IF(OR(F12="",G12=""),"",ROUND((MOD(G12-F12,1)*1440-N(H12))/60,2))</f>
        <v/>
      </c>
      <c r="J12" s="9" t="n"/>
      <c r="K12" s="12" t="n"/>
      <c r="M12" s="14" t="n"/>
      <c r="N12" s="14">
        <f>IF(M12="","",SUMIF($C$5:$C$64,M12,$I$5:$I$64))</f>
        <v/>
      </c>
      <c r="O12" s="14">
        <f>IF(M12="","",COUNTIF($C$5:$C$64,M12))</f>
        <v/>
      </c>
    </row>
    <row r="13">
      <c r="A13" s="8" t="n"/>
      <c r="B13" s="9">
        <f>IF(A13="","",CHOOSE(WEEKDAY(A13),"ראשון","שני","שלישי","רביעי","חמישי","שישי","שבת"))</f>
        <v/>
      </c>
      <c r="C13" s="9" t="n"/>
      <c r="D13" s="9" t="n"/>
      <c r="E13" s="9" t="n"/>
      <c r="F13" s="10" t="n"/>
      <c r="G13" s="10" t="n"/>
      <c r="H13" s="9" t="n"/>
      <c r="I13" s="11">
        <f>IF(OR(F13="",G13=""),"",ROUND((MOD(G13-F13,1)*1440-N(H13))/60,2))</f>
        <v/>
      </c>
      <c r="J13" s="9" t="n"/>
      <c r="K13" s="12" t="n"/>
      <c r="M13" s="14" t="n"/>
      <c r="N13" s="14">
        <f>IF(M13="","",SUMIF($C$5:$C$64,M13,$I$5:$I$64))</f>
        <v/>
      </c>
      <c r="O13" s="14">
        <f>IF(M13="","",COUNTIF($C$5:$C$64,M13))</f>
        <v/>
      </c>
    </row>
    <row r="14">
      <c r="A14" s="8" t="n"/>
      <c r="B14" s="9">
        <f>IF(A14="","",CHOOSE(WEEKDAY(A14),"ראשון","שני","שלישי","רביעי","חמישי","שישי","שבת"))</f>
        <v/>
      </c>
      <c r="C14" s="9" t="n"/>
      <c r="D14" s="9" t="n"/>
      <c r="E14" s="9" t="n"/>
      <c r="F14" s="10" t="n"/>
      <c r="G14" s="10" t="n"/>
      <c r="H14" s="9" t="n"/>
      <c r="I14" s="11">
        <f>IF(OR(F14="",G14=""),"",ROUND((MOD(G14-F14,1)*1440-N(H14))/60,2))</f>
        <v/>
      </c>
      <c r="J14" s="9" t="n"/>
      <c r="K14" s="12" t="n"/>
      <c r="M14" s="14" t="n"/>
      <c r="N14" s="14">
        <f>IF(M14="","",SUMIF($C$5:$C$64,M14,$I$5:$I$64))</f>
        <v/>
      </c>
      <c r="O14" s="14">
        <f>IF(M14="","",COUNTIF($C$5:$C$64,M14))</f>
        <v/>
      </c>
    </row>
    <row r="15">
      <c r="A15" s="8" t="n"/>
      <c r="B15" s="9">
        <f>IF(A15="","",CHOOSE(WEEKDAY(A15),"ראשון","שני","שלישי","רביעי","חמישי","שישי","שבת"))</f>
        <v/>
      </c>
      <c r="C15" s="9" t="n"/>
      <c r="D15" s="9" t="n"/>
      <c r="E15" s="9" t="n"/>
      <c r="F15" s="10" t="n"/>
      <c r="G15" s="10" t="n"/>
      <c r="H15" s="9" t="n"/>
      <c r="I15" s="11">
        <f>IF(OR(F15="",G15=""),"",ROUND((MOD(G15-F15,1)*1440-N(H15))/60,2))</f>
        <v/>
      </c>
      <c r="J15" s="9" t="n"/>
      <c r="K15" s="12" t="n"/>
      <c r="M15" s="14" t="n"/>
      <c r="N15" s="14">
        <f>IF(M15="","",SUMIF($C$5:$C$64,M15,$I$5:$I$64))</f>
        <v/>
      </c>
      <c r="O15" s="14">
        <f>IF(M15="","",COUNTIF($C$5:$C$64,M15))</f>
        <v/>
      </c>
    </row>
    <row r="16">
      <c r="A16" s="8" t="n"/>
      <c r="B16" s="9">
        <f>IF(A16="","",CHOOSE(WEEKDAY(A16),"ראשון","שני","שלישי","רביעי","חמישי","שישי","שבת"))</f>
        <v/>
      </c>
      <c r="C16" s="9" t="n"/>
      <c r="D16" s="9" t="n"/>
      <c r="E16" s="9" t="n"/>
      <c r="F16" s="10" t="n"/>
      <c r="G16" s="10" t="n"/>
      <c r="H16" s="9" t="n"/>
      <c r="I16" s="11">
        <f>IF(OR(F16="",G16=""),"",ROUND((MOD(G16-F16,1)*1440-N(H16))/60,2))</f>
        <v/>
      </c>
      <c r="J16" s="9" t="n"/>
      <c r="K16" s="12" t="n"/>
      <c r="M16" s="14" t="n"/>
      <c r="N16" s="14">
        <f>IF(M16="","",SUMIF($C$5:$C$64,M16,$I$5:$I$64))</f>
        <v/>
      </c>
      <c r="O16" s="14">
        <f>IF(M16="","",COUNTIF($C$5:$C$64,M16))</f>
        <v/>
      </c>
    </row>
    <row r="17">
      <c r="A17" s="8" t="n"/>
      <c r="B17" s="9">
        <f>IF(A17="","",CHOOSE(WEEKDAY(A17),"ראשון","שני","שלישי","רביעי","חמישי","שישי","שבת"))</f>
        <v/>
      </c>
      <c r="C17" s="9" t="n"/>
      <c r="D17" s="9" t="n"/>
      <c r="E17" s="9" t="n"/>
      <c r="F17" s="10" t="n"/>
      <c r="G17" s="10" t="n"/>
      <c r="H17" s="9" t="n"/>
      <c r="I17" s="11">
        <f>IF(OR(F17="",G17=""),"",ROUND((MOD(G17-F17,1)*1440-N(H17))/60,2))</f>
        <v/>
      </c>
      <c r="J17" s="9" t="n"/>
      <c r="K17" s="12" t="n"/>
      <c r="M17" s="14" t="n"/>
      <c r="N17" s="14">
        <f>IF(M17="","",SUMIF($C$5:$C$64,M17,$I$5:$I$64))</f>
        <v/>
      </c>
      <c r="O17" s="14">
        <f>IF(M17="","",COUNTIF($C$5:$C$64,M17))</f>
        <v/>
      </c>
    </row>
    <row r="18">
      <c r="A18" s="8" t="n"/>
      <c r="B18" s="9">
        <f>IF(A18="","",CHOOSE(WEEKDAY(A18),"ראשון","שני","שלישי","רביעי","חמישי","שישי","שבת"))</f>
        <v/>
      </c>
      <c r="C18" s="9" t="n"/>
      <c r="D18" s="9" t="n"/>
      <c r="E18" s="9" t="n"/>
      <c r="F18" s="10" t="n"/>
      <c r="G18" s="10" t="n"/>
      <c r="H18" s="9" t="n"/>
      <c r="I18" s="11">
        <f>IF(OR(F18="",G18=""),"",ROUND((MOD(G18-F18,1)*1440-N(H18))/60,2))</f>
        <v/>
      </c>
      <c r="J18" s="9" t="n"/>
      <c r="K18" s="12" t="n"/>
    </row>
    <row r="19">
      <c r="A19" s="8" t="n"/>
      <c r="B19" s="9">
        <f>IF(A19="","",CHOOSE(WEEKDAY(A19),"ראשון","שני","שלישי","רביעי","חמישי","שישי","שבת"))</f>
        <v/>
      </c>
      <c r="C19" s="9" t="n"/>
      <c r="D19" s="9" t="n"/>
      <c r="E19" s="9" t="n"/>
      <c r="F19" s="10" t="n"/>
      <c r="G19" s="10" t="n"/>
      <c r="H19" s="9" t="n"/>
      <c r="I19" s="11">
        <f>IF(OR(F19="",G19=""),"",ROUND((MOD(G19-F19,1)*1440-N(H19))/60,2))</f>
        <v/>
      </c>
      <c r="J19" s="9" t="n"/>
      <c r="K19" s="12" t="n"/>
      <c r="M19" s="7" t="inlineStr">
        <is>
          <t>משמרות חסרות שיבוץ</t>
        </is>
      </c>
      <c r="N19">
        <f>COUNTIF($J$5:$J$64,"חסר שיבוץ")</f>
        <v/>
      </c>
    </row>
    <row r="20">
      <c r="A20" s="8" t="n"/>
      <c r="B20" s="9">
        <f>IF(A20="","",CHOOSE(WEEKDAY(A20),"ראשון","שני","שלישי","רביעי","חמישי","שישי","שבת"))</f>
        <v/>
      </c>
      <c r="C20" s="9" t="n"/>
      <c r="D20" s="9" t="n"/>
      <c r="E20" s="9" t="n"/>
      <c r="F20" s="10" t="n"/>
      <c r="G20" s="10" t="n"/>
      <c r="H20" s="9" t="n"/>
      <c r="I20" s="11">
        <f>IF(OR(F20="",G20=""),"",ROUND((MOD(G20-F20,1)*1440-N(H20))/60,2))</f>
        <v/>
      </c>
      <c r="J20" s="9" t="n"/>
      <c r="K20" s="12" t="n"/>
      <c r="M20" s="7" t="inlineStr">
        <is>
          <t>סה״כ שעות מתוכננות</t>
        </is>
      </c>
      <c r="N20">
        <f>SUM($I$5:$I$64)</f>
        <v/>
      </c>
    </row>
    <row r="21">
      <c r="A21" s="8" t="n"/>
      <c r="B21" s="9">
        <f>IF(A21="","",CHOOSE(WEEKDAY(A21),"ראשון","שני","שלישי","רביעי","חמישי","שישי","שבת"))</f>
        <v/>
      </c>
      <c r="C21" s="9" t="n"/>
      <c r="D21" s="9" t="n"/>
      <c r="E21" s="9" t="n"/>
      <c r="F21" s="10" t="n"/>
      <c r="G21" s="10" t="n"/>
      <c r="H21" s="9" t="n"/>
      <c r="I21" s="11">
        <f>IF(OR(F21="",G21=""),"",ROUND((MOD(G21-F21,1)*1440-N(H21))/60,2))</f>
        <v/>
      </c>
      <c r="J21" s="9" t="n"/>
      <c r="K21" s="12" t="n"/>
      <c r="M21" s="15" t="inlineStr">
        <is>
          <t>תכנון בלבד, לא דוח שכר</t>
        </is>
      </c>
    </row>
    <row r="22">
      <c r="A22" s="8" t="n"/>
      <c r="B22" s="9">
        <f>IF(A22="","",CHOOSE(WEEKDAY(A22),"ראשון","שני","שלישי","רביעי","חמישי","שישי","שבת"))</f>
        <v/>
      </c>
      <c r="C22" s="9" t="n"/>
      <c r="D22" s="9" t="n"/>
      <c r="E22" s="9" t="n"/>
      <c r="F22" s="10" t="n"/>
      <c r="G22" s="10" t="n"/>
      <c r="H22" s="9" t="n"/>
      <c r="I22" s="11">
        <f>IF(OR(F22="",G22=""),"",ROUND((MOD(G22-F22,1)*1440-N(H22))/60,2))</f>
        <v/>
      </c>
      <c r="J22" s="9" t="n"/>
      <c r="K22" s="12" t="n"/>
    </row>
    <row r="23">
      <c r="A23" s="8" t="n"/>
      <c r="B23" s="9">
        <f>IF(A23="","",CHOOSE(WEEKDAY(A23),"ראשון","שני","שלישי","רביעי","חמישי","שישי","שבת"))</f>
        <v/>
      </c>
      <c r="C23" s="9" t="n"/>
      <c r="D23" s="9" t="n"/>
      <c r="E23" s="9" t="n"/>
      <c r="F23" s="10" t="n"/>
      <c r="G23" s="10" t="n"/>
      <c r="H23" s="9" t="n"/>
      <c r="I23" s="11">
        <f>IF(OR(F23="",G23=""),"",ROUND((MOD(G23-F23,1)*1440-N(H23))/60,2))</f>
        <v/>
      </c>
      <c r="J23" s="9" t="n"/>
      <c r="K23" s="12" t="n"/>
    </row>
    <row r="24">
      <c r="A24" s="8" t="n"/>
      <c r="B24" s="9">
        <f>IF(A24="","",CHOOSE(WEEKDAY(A24),"ראשון","שני","שלישי","רביעי","חמישי","שישי","שבת"))</f>
        <v/>
      </c>
      <c r="C24" s="9" t="n"/>
      <c r="D24" s="9" t="n"/>
      <c r="E24" s="9" t="n"/>
      <c r="F24" s="10" t="n"/>
      <c r="G24" s="10" t="n"/>
      <c r="H24" s="9" t="n"/>
      <c r="I24" s="11">
        <f>IF(OR(F24="",G24=""),"",ROUND((MOD(G24-F24,1)*1440-N(H24))/60,2))</f>
        <v/>
      </c>
      <c r="J24" s="9" t="n"/>
      <c r="K24" s="12" t="n"/>
    </row>
    <row r="25">
      <c r="A25" s="8" t="n"/>
      <c r="B25" s="9">
        <f>IF(A25="","",CHOOSE(WEEKDAY(A25),"ראשון","שני","שלישי","רביעי","חמישי","שישי","שבת"))</f>
        <v/>
      </c>
      <c r="C25" s="9" t="n"/>
      <c r="D25" s="9" t="n"/>
      <c r="E25" s="9" t="n"/>
      <c r="F25" s="10" t="n"/>
      <c r="G25" s="10" t="n"/>
      <c r="H25" s="9" t="n"/>
      <c r="I25" s="11">
        <f>IF(OR(F25="",G25=""),"",ROUND((MOD(G25-F25,1)*1440-N(H25))/60,2))</f>
        <v/>
      </c>
      <c r="J25" s="9" t="n"/>
      <c r="K25" s="12" t="n"/>
    </row>
    <row r="26">
      <c r="A26" s="8" t="n"/>
      <c r="B26" s="9">
        <f>IF(A26="","",CHOOSE(WEEKDAY(A26),"ראשון","שני","שלישי","רביעי","חמישי","שישי","שבת"))</f>
        <v/>
      </c>
      <c r="C26" s="9" t="n"/>
      <c r="D26" s="9" t="n"/>
      <c r="E26" s="9" t="n"/>
      <c r="F26" s="10" t="n"/>
      <c r="G26" s="10" t="n"/>
      <c r="H26" s="9" t="n"/>
      <c r="I26" s="11">
        <f>IF(OR(F26="",G26=""),"",ROUND((MOD(G26-F26,1)*1440-N(H26))/60,2))</f>
        <v/>
      </c>
      <c r="J26" s="9" t="n"/>
      <c r="K26" s="12" t="n"/>
    </row>
    <row r="27">
      <c r="A27" s="8" t="n"/>
      <c r="B27" s="9">
        <f>IF(A27="","",CHOOSE(WEEKDAY(A27),"ראשון","שני","שלישי","רביעי","חמישי","שישי","שבת"))</f>
        <v/>
      </c>
      <c r="C27" s="9" t="n"/>
      <c r="D27" s="9" t="n"/>
      <c r="E27" s="9" t="n"/>
      <c r="F27" s="10" t="n"/>
      <c r="G27" s="10" t="n"/>
      <c r="H27" s="9" t="n"/>
      <c r="I27" s="11">
        <f>IF(OR(F27="",G27=""),"",ROUND((MOD(G27-F27,1)*1440-N(H27))/60,2))</f>
        <v/>
      </c>
      <c r="J27" s="9" t="n"/>
      <c r="K27" s="12" t="n"/>
    </row>
    <row r="28">
      <c r="A28" s="8" t="n"/>
      <c r="B28" s="9">
        <f>IF(A28="","",CHOOSE(WEEKDAY(A28),"ראשון","שני","שלישי","רביעי","חמישי","שישי","שבת"))</f>
        <v/>
      </c>
      <c r="C28" s="9" t="n"/>
      <c r="D28" s="9" t="n"/>
      <c r="E28" s="9" t="n"/>
      <c r="F28" s="10" t="n"/>
      <c r="G28" s="10" t="n"/>
      <c r="H28" s="9" t="n"/>
      <c r="I28" s="11">
        <f>IF(OR(F28="",G28=""),"",ROUND((MOD(G28-F28,1)*1440-N(H28))/60,2))</f>
        <v/>
      </c>
      <c r="J28" s="9" t="n"/>
      <c r="K28" s="12" t="n"/>
    </row>
    <row r="29">
      <c r="A29" s="8" t="n"/>
      <c r="B29" s="9">
        <f>IF(A29="","",CHOOSE(WEEKDAY(A29),"ראשון","שני","שלישי","רביעי","חמישי","שישי","שבת"))</f>
        <v/>
      </c>
      <c r="C29" s="9" t="n"/>
      <c r="D29" s="9" t="n"/>
      <c r="E29" s="9" t="n"/>
      <c r="F29" s="10" t="n"/>
      <c r="G29" s="10" t="n"/>
      <c r="H29" s="9" t="n"/>
      <c r="I29" s="11">
        <f>IF(OR(F29="",G29=""),"",ROUND((MOD(G29-F29,1)*1440-N(H29))/60,2))</f>
        <v/>
      </c>
      <c r="J29" s="9" t="n"/>
      <c r="K29" s="12" t="n"/>
    </row>
    <row r="30">
      <c r="A30" s="8" t="n"/>
      <c r="B30" s="9">
        <f>IF(A30="","",CHOOSE(WEEKDAY(A30),"ראשון","שני","שלישי","רביעי","חמישי","שישי","שבת"))</f>
        <v/>
      </c>
      <c r="C30" s="9" t="n"/>
      <c r="D30" s="9" t="n"/>
      <c r="E30" s="9" t="n"/>
      <c r="F30" s="10" t="n"/>
      <c r="G30" s="10" t="n"/>
      <c r="H30" s="9" t="n"/>
      <c r="I30" s="11">
        <f>IF(OR(F30="",G30=""),"",ROUND((MOD(G30-F30,1)*1440-N(H30))/60,2))</f>
        <v/>
      </c>
      <c r="J30" s="9" t="n"/>
      <c r="K30" s="12" t="n"/>
    </row>
    <row r="31">
      <c r="A31" s="8" t="n"/>
      <c r="B31" s="9">
        <f>IF(A31="","",CHOOSE(WEEKDAY(A31),"ראשון","שני","שלישי","רביעי","חמישי","שישי","שבת"))</f>
        <v/>
      </c>
      <c r="C31" s="9" t="n"/>
      <c r="D31" s="9" t="n"/>
      <c r="E31" s="9" t="n"/>
      <c r="F31" s="10" t="n"/>
      <c r="G31" s="10" t="n"/>
      <c r="H31" s="9" t="n"/>
      <c r="I31" s="11">
        <f>IF(OR(F31="",G31=""),"",ROUND((MOD(G31-F31,1)*1440-N(H31))/60,2))</f>
        <v/>
      </c>
      <c r="J31" s="9" t="n"/>
      <c r="K31" s="12" t="n"/>
    </row>
    <row r="32">
      <c r="A32" s="8" t="n"/>
      <c r="B32" s="9">
        <f>IF(A32="","",CHOOSE(WEEKDAY(A32),"ראשון","שני","שלישי","רביעי","חמישי","שישי","שבת"))</f>
        <v/>
      </c>
      <c r="C32" s="9" t="n"/>
      <c r="D32" s="9" t="n"/>
      <c r="E32" s="9" t="n"/>
      <c r="F32" s="10" t="n"/>
      <c r="G32" s="10" t="n"/>
      <c r="H32" s="9" t="n"/>
      <c r="I32" s="11">
        <f>IF(OR(F32="",G32=""),"",ROUND((MOD(G32-F32,1)*1440-N(H32))/60,2))</f>
        <v/>
      </c>
      <c r="J32" s="9" t="n"/>
      <c r="K32" s="12" t="n"/>
    </row>
    <row r="33">
      <c r="A33" s="8" t="n"/>
      <c r="B33" s="9">
        <f>IF(A33="","",CHOOSE(WEEKDAY(A33),"ראשון","שני","שלישי","רביעי","חמישי","שישי","שבת"))</f>
        <v/>
      </c>
      <c r="C33" s="9" t="n"/>
      <c r="D33" s="9" t="n"/>
      <c r="E33" s="9" t="n"/>
      <c r="F33" s="10" t="n"/>
      <c r="G33" s="10" t="n"/>
      <c r="H33" s="9" t="n"/>
      <c r="I33" s="11">
        <f>IF(OR(F33="",G33=""),"",ROUND((MOD(G33-F33,1)*1440-N(H33))/60,2))</f>
        <v/>
      </c>
      <c r="J33" s="9" t="n"/>
      <c r="K33" s="12" t="n"/>
    </row>
    <row r="34">
      <c r="A34" s="8" t="n"/>
      <c r="B34" s="9">
        <f>IF(A34="","",CHOOSE(WEEKDAY(A34),"ראשון","שני","שלישי","רביעי","חמישי","שישי","שבת"))</f>
        <v/>
      </c>
      <c r="C34" s="9" t="n"/>
      <c r="D34" s="9" t="n"/>
      <c r="E34" s="9" t="n"/>
      <c r="F34" s="10" t="n"/>
      <c r="G34" s="10" t="n"/>
      <c r="H34" s="9" t="n"/>
      <c r="I34" s="11">
        <f>IF(OR(F34="",G34=""),"",ROUND((MOD(G34-F34,1)*1440-N(H34))/60,2))</f>
        <v/>
      </c>
      <c r="J34" s="9" t="n"/>
      <c r="K34" s="12" t="n"/>
    </row>
    <row r="35">
      <c r="A35" s="8" t="n"/>
      <c r="B35" s="9">
        <f>IF(A35="","",CHOOSE(WEEKDAY(A35),"ראשון","שני","שלישי","רביעי","חמישי","שישי","שבת"))</f>
        <v/>
      </c>
      <c r="C35" s="9" t="n"/>
      <c r="D35" s="9" t="n"/>
      <c r="E35" s="9" t="n"/>
      <c r="F35" s="10" t="n"/>
      <c r="G35" s="10" t="n"/>
      <c r="H35" s="9" t="n"/>
      <c r="I35" s="11">
        <f>IF(OR(F35="",G35=""),"",ROUND((MOD(G35-F35,1)*1440-N(H35))/60,2))</f>
        <v/>
      </c>
      <c r="J35" s="9" t="n"/>
      <c r="K35" s="12" t="n"/>
    </row>
    <row r="36">
      <c r="A36" s="8" t="n"/>
      <c r="B36" s="9">
        <f>IF(A36="","",CHOOSE(WEEKDAY(A36),"ראשון","שני","שלישי","רביעי","חמישי","שישי","שבת"))</f>
        <v/>
      </c>
      <c r="C36" s="9" t="n"/>
      <c r="D36" s="9" t="n"/>
      <c r="E36" s="9" t="n"/>
      <c r="F36" s="10" t="n"/>
      <c r="G36" s="10" t="n"/>
      <c r="H36" s="9" t="n"/>
      <c r="I36" s="11">
        <f>IF(OR(F36="",G36=""),"",ROUND((MOD(G36-F36,1)*1440-N(H36))/60,2))</f>
        <v/>
      </c>
      <c r="J36" s="9" t="n"/>
      <c r="K36" s="12" t="n"/>
    </row>
    <row r="37">
      <c r="A37" s="8" t="n"/>
      <c r="B37" s="9">
        <f>IF(A37="","",CHOOSE(WEEKDAY(A37),"ראשון","שני","שלישי","רביעי","חמישי","שישי","שבת"))</f>
        <v/>
      </c>
      <c r="C37" s="9" t="n"/>
      <c r="D37" s="9" t="n"/>
      <c r="E37" s="9" t="n"/>
      <c r="F37" s="10" t="n"/>
      <c r="G37" s="10" t="n"/>
      <c r="H37" s="9" t="n"/>
      <c r="I37" s="11">
        <f>IF(OR(F37="",G37=""),"",ROUND((MOD(G37-F37,1)*1440-N(H37))/60,2))</f>
        <v/>
      </c>
      <c r="J37" s="9" t="n"/>
      <c r="K37" s="12" t="n"/>
    </row>
    <row r="38">
      <c r="A38" s="8" t="n"/>
      <c r="B38" s="9">
        <f>IF(A38="","",CHOOSE(WEEKDAY(A38),"ראשון","שני","שלישי","רביעי","חמישי","שישי","שבת"))</f>
        <v/>
      </c>
      <c r="C38" s="9" t="n"/>
      <c r="D38" s="9" t="n"/>
      <c r="E38" s="9" t="n"/>
      <c r="F38" s="10" t="n"/>
      <c r="G38" s="10" t="n"/>
      <c r="H38" s="9" t="n"/>
      <c r="I38" s="11">
        <f>IF(OR(F38="",G38=""),"",ROUND((MOD(G38-F38,1)*1440-N(H38))/60,2))</f>
        <v/>
      </c>
      <c r="J38" s="9" t="n"/>
      <c r="K38" s="12" t="n"/>
    </row>
    <row r="39">
      <c r="A39" s="8" t="n"/>
      <c r="B39" s="9">
        <f>IF(A39="","",CHOOSE(WEEKDAY(A39),"ראשון","שני","שלישי","רביעי","חמישי","שישי","שבת"))</f>
        <v/>
      </c>
      <c r="C39" s="9" t="n"/>
      <c r="D39" s="9" t="n"/>
      <c r="E39" s="9" t="n"/>
      <c r="F39" s="10" t="n"/>
      <c r="G39" s="10" t="n"/>
      <c r="H39" s="9" t="n"/>
      <c r="I39" s="11">
        <f>IF(OR(F39="",G39=""),"",ROUND((MOD(G39-F39,1)*1440-N(H39))/60,2))</f>
        <v/>
      </c>
      <c r="J39" s="9" t="n"/>
      <c r="K39" s="12" t="n"/>
    </row>
    <row r="40">
      <c r="A40" s="8" t="n"/>
      <c r="B40" s="9">
        <f>IF(A40="","",CHOOSE(WEEKDAY(A40),"ראשון","שני","שלישי","רביעי","חמישי","שישי","שבת"))</f>
        <v/>
      </c>
      <c r="C40" s="9" t="n"/>
      <c r="D40" s="9" t="n"/>
      <c r="E40" s="9" t="n"/>
      <c r="F40" s="10" t="n"/>
      <c r="G40" s="10" t="n"/>
      <c r="H40" s="9" t="n"/>
      <c r="I40" s="11">
        <f>IF(OR(F40="",G40=""),"",ROUND((MOD(G40-F40,1)*1440-N(H40))/60,2))</f>
        <v/>
      </c>
      <c r="J40" s="9" t="n"/>
      <c r="K40" s="12" t="n"/>
    </row>
    <row r="41">
      <c r="A41" s="8" t="n"/>
      <c r="B41" s="9">
        <f>IF(A41="","",CHOOSE(WEEKDAY(A41),"ראשון","שני","שלישי","רביעי","חמישי","שישי","שבת"))</f>
        <v/>
      </c>
      <c r="C41" s="9" t="n"/>
      <c r="D41" s="9" t="n"/>
      <c r="E41" s="9" t="n"/>
      <c r="F41" s="10" t="n"/>
      <c r="G41" s="10" t="n"/>
      <c r="H41" s="9" t="n"/>
      <c r="I41" s="11">
        <f>IF(OR(F41="",G41=""),"",ROUND((MOD(G41-F41,1)*1440-N(H41))/60,2))</f>
        <v/>
      </c>
      <c r="J41" s="9" t="n"/>
      <c r="K41" s="12" t="n"/>
    </row>
    <row r="42">
      <c r="A42" s="8" t="n"/>
      <c r="B42" s="9">
        <f>IF(A42="","",CHOOSE(WEEKDAY(A42),"ראשון","שני","שלישי","רביעי","חמישי","שישי","שבת"))</f>
        <v/>
      </c>
      <c r="C42" s="9" t="n"/>
      <c r="D42" s="9" t="n"/>
      <c r="E42" s="9" t="n"/>
      <c r="F42" s="10" t="n"/>
      <c r="G42" s="10" t="n"/>
      <c r="H42" s="9" t="n"/>
      <c r="I42" s="11">
        <f>IF(OR(F42="",G42=""),"",ROUND((MOD(G42-F42,1)*1440-N(H42))/60,2))</f>
        <v/>
      </c>
      <c r="J42" s="9" t="n"/>
      <c r="K42" s="12" t="n"/>
    </row>
    <row r="43">
      <c r="A43" s="8" t="n"/>
      <c r="B43" s="9">
        <f>IF(A43="","",CHOOSE(WEEKDAY(A43),"ראשון","שני","שלישי","רביעי","חמישי","שישי","שבת"))</f>
        <v/>
      </c>
      <c r="C43" s="9" t="n"/>
      <c r="D43" s="9" t="n"/>
      <c r="E43" s="9" t="n"/>
      <c r="F43" s="10" t="n"/>
      <c r="G43" s="10" t="n"/>
      <c r="H43" s="9" t="n"/>
      <c r="I43" s="11">
        <f>IF(OR(F43="",G43=""),"",ROUND((MOD(G43-F43,1)*1440-N(H43))/60,2))</f>
        <v/>
      </c>
      <c r="J43" s="9" t="n"/>
      <c r="K43" s="12" t="n"/>
    </row>
    <row r="44">
      <c r="A44" s="8" t="n"/>
      <c r="B44" s="9">
        <f>IF(A44="","",CHOOSE(WEEKDAY(A44),"ראשון","שני","שלישי","רביעי","חמישי","שישי","שבת"))</f>
        <v/>
      </c>
      <c r="C44" s="9" t="n"/>
      <c r="D44" s="9" t="n"/>
      <c r="E44" s="9" t="n"/>
      <c r="F44" s="10" t="n"/>
      <c r="G44" s="10" t="n"/>
      <c r="H44" s="9" t="n"/>
      <c r="I44" s="11">
        <f>IF(OR(F44="",G44=""),"",ROUND((MOD(G44-F44,1)*1440-N(H44))/60,2))</f>
        <v/>
      </c>
      <c r="J44" s="9" t="n"/>
      <c r="K44" s="12" t="n"/>
    </row>
    <row r="45">
      <c r="A45" s="8" t="n"/>
      <c r="B45" s="9">
        <f>IF(A45="","",CHOOSE(WEEKDAY(A45),"ראשון","שני","שלישי","רביעי","חמישי","שישי","שבת"))</f>
        <v/>
      </c>
      <c r="C45" s="9" t="n"/>
      <c r="D45" s="9" t="n"/>
      <c r="E45" s="9" t="n"/>
      <c r="F45" s="10" t="n"/>
      <c r="G45" s="10" t="n"/>
      <c r="H45" s="9" t="n"/>
      <c r="I45" s="11">
        <f>IF(OR(F45="",G45=""),"",ROUND((MOD(G45-F45,1)*1440-N(H45))/60,2))</f>
        <v/>
      </c>
      <c r="J45" s="9" t="n"/>
      <c r="K45" s="12" t="n"/>
    </row>
    <row r="46">
      <c r="A46" s="8" t="n"/>
      <c r="B46" s="9">
        <f>IF(A46="","",CHOOSE(WEEKDAY(A46),"ראשון","שני","שלישי","רביעי","חמישי","שישי","שבת"))</f>
        <v/>
      </c>
      <c r="C46" s="9" t="n"/>
      <c r="D46" s="9" t="n"/>
      <c r="E46" s="9" t="n"/>
      <c r="F46" s="10" t="n"/>
      <c r="G46" s="10" t="n"/>
      <c r="H46" s="9" t="n"/>
      <c r="I46" s="11">
        <f>IF(OR(F46="",G46=""),"",ROUND((MOD(G46-F46,1)*1440-N(H46))/60,2))</f>
        <v/>
      </c>
      <c r="J46" s="9" t="n"/>
      <c r="K46" s="12" t="n"/>
    </row>
    <row r="47">
      <c r="A47" s="8" t="n"/>
      <c r="B47" s="9">
        <f>IF(A47="","",CHOOSE(WEEKDAY(A47),"ראשון","שני","שלישי","רביעי","חמישי","שישי","שבת"))</f>
        <v/>
      </c>
      <c r="C47" s="9" t="n"/>
      <c r="D47" s="9" t="n"/>
      <c r="E47" s="9" t="n"/>
      <c r="F47" s="10" t="n"/>
      <c r="G47" s="10" t="n"/>
      <c r="H47" s="9" t="n"/>
      <c r="I47" s="11">
        <f>IF(OR(F47="",G47=""),"",ROUND((MOD(G47-F47,1)*1440-N(H47))/60,2))</f>
        <v/>
      </c>
      <c r="J47" s="9" t="n"/>
      <c r="K47" s="12" t="n"/>
    </row>
    <row r="48">
      <c r="A48" s="8" t="n"/>
      <c r="B48" s="9">
        <f>IF(A48="","",CHOOSE(WEEKDAY(A48),"ראשון","שני","שלישי","רביעי","חמישי","שישי","שבת"))</f>
        <v/>
      </c>
      <c r="C48" s="9" t="n"/>
      <c r="D48" s="9" t="n"/>
      <c r="E48" s="9" t="n"/>
      <c r="F48" s="10" t="n"/>
      <c r="G48" s="10" t="n"/>
      <c r="H48" s="9" t="n"/>
      <c r="I48" s="11">
        <f>IF(OR(F48="",G48=""),"",ROUND((MOD(G48-F48,1)*1440-N(H48))/60,2))</f>
        <v/>
      </c>
      <c r="J48" s="9" t="n"/>
      <c r="K48" s="12" t="n"/>
    </row>
    <row r="49">
      <c r="A49" s="8" t="n"/>
      <c r="B49" s="9">
        <f>IF(A49="","",CHOOSE(WEEKDAY(A49),"ראשון","שני","שלישי","רביעי","חמישי","שישי","שבת"))</f>
        <v/>
      </c>
      <c r="C49" s="9" t="n"/>
      <c r="D49" s="9" t="n"/>
      <c r="E49" s="9" t="n"/>
      <c r="F49" s="10" t="n"/>
      <c r="G49" s="10" t="n"/>
      <c r="H49" s="9" t="n"/>
      <c r="I49" s="11">
        <f>IF(OR(F49="",G49=""),"",ROUND((MOD(G49-F49,1)*1440-N(H49))/60,2))</f>
        <v/>
      </c>
      <c r="J49" s="9" t="n"/>
      <c r="K49" s="12" t="n"/>
    </row>
    <row r="50">
      <c r="A50" s="8" t="n"/>
      <c r="B50" s="9">
        <f>IF(A50="","",CHOOSE(WEEKDAY(A50),"ראשון","שני","שלישי","רביעי","חמישי","שישי","שבת"))</f>
        <v/>
      </c>
      <c r="C50" s="9" t="n"/>
      <c r="D50" s="9" t="n"/>
      <c r="E50" s="9" t="n"/>
      <c r="F50" s="10" t="n"/>
      <c r="G50" s="10" t="n"/>
      <c r="H50" s="9" t="n"/>
      <c r="I50" s="11">
        <f>IF(OR(F50="",G50=""),"",ROUND((MOD(G50-F50,1)*1440-N(H50))/60,2))</f>
        <v/>
      </c>
      <c r="J50" s="9" t="n"/>
      <c r="K50" s="12" t="n"/>
    </row>
    <row r="51">
      <c r="A51" s="8" t="n"/>
      <c r="B51" s="9">
        <f>IF(A51="","",CHOOSE(WEEKDAY(A51),"ראשון","שני","שלישי","רביעי","חמישי","שישי","שבת"))</f>
        <v/>
      </c>
      <c r="C51" s="9" t="n"/>
      <c r="D51" s="9" t="n"/>
      <c r="E51" s="9" t="n"/>
      <c r="F51" s="10" t="n"/>
      <c r="G51" s="10" t="n"/>
      <c r="H51" s="9" t="n"/>
      <c r="I51" s="11">
        <f>IF(OR(F51="",G51=""),"",ROUND((MOD(G51-F51,1)*1440-N(H51))/60,2))</f>
        <v/>
      </c>
      <c r="J51" s="9" t="n"/>
      <c r="K51" s="12" t="n"/>
    </row>
    <row r="52">
      <c r="A52" s="8" t="n"/>
      <c r="B52" s="9">
        <f>IF(A52="","",CHOOSE(WEEKDAY(A52),"ראשון","שני","שלישי","רביעי","חמישי","שישי","שבת"))</f>
        <v/>
      </c>
      <c r="C52" s="9" t="n"/>
      <c r="D52" s="9" t="n"/>
      <c r="E52" s="9" t="n"/>
      <c r="F52" s="10" t="n"/>
      <c r="G52" s="10" t="n"/>
      <c r="H52" s="9" t="n"/>
      <c r="I52" s="11">
        <f>IF(OR(F52="",G52=""),"",ROUND((MOD(G52-F52,1)*1440-N(H52))/60,2))</f>
        <v/>
      </c>
      <c r="J52" s="9" t="n"/>
      <c r="K52" s="12" t="n"/>
    </row>
    <row r="53">
      <c r="A53" s="8" t="n"/>
      <c r="B53" s="9">
        <f>IF(A53="","",CHOOSE(WEEKDAY(A53),"ראשון","שני","שלישי","רביעי","חמישי","שישי","שבת"))</f>
        <v/>
      </c>
      <c r="C53" s="9" t="n"/>
      <c r="D53" s="9" t="n"/>
      <c r="E53" s="9" t="n"/>
      <c r="F53" s="10" t="n"/>
      <c r="G53" s="10" t="n"/>
      <c r="H53" s="9" t="n"/>
      <c r="I53" s="11">
        <f>IF(OR(F53="",G53=""),"",ROUND((MOD(G53-F53,1)*1440-N(H53))/60,2))</f>
        <v/>
      </c>
      <c r="J53" s="9" t="n"/>
      <c r="K53" s="12" t="n"/>
    </row>
    <row r="54">
      <c r="A54" s="8" t="n"/>
      <c r="B54" s="9">
        <f>IF(A54="","",CHOOSE(WEEKDAY(A54),"ראשון","שני","שלישי","רביעי","חמישי","שישי","שבת"))</f>
        <v/>
      </c>
      <c r="C54" s="9" t="n"/>
      <c r="D54" s="9" t="n"/>
      <c r="E54" s="9" t="n"/>
      <c r="F54" s="10" t="n"/>
      <c r="G54" s="10" t="n"/>
      <c r="H54" s="9" t="n"/>
      <c r="I54" s="11">
        <f>IF(OR(F54="",G54=""),"",ROUND((MOD(G54-F54,1)*1440-N(H54))/60,2))</f>
        <v/>
      </c>
      <c r="J54" s="9" t="n"/>
      <c r="K54" s="12" t="n"/>
    </row>
    <row r="55">
      <c r="A55" s="8" t="n"/>
      <c r="B55" s="9">
        <f>IF(A55="","",CHOOSE(WEEKDAY(A55),"ראשון","שני","שלישי","רביעי","חמישי","שישי","שבת"))</f>
        <v/>
      </c>
      <c r="C55" s="9" t="n"/>
      <c r="D55" s="9" t="n"/>
      <c r="E55" s="9" t="n"/>
      <c r="F55" s="10" t="n"/>
      <c r="G55" s="10" t="n"/>
      <c r="H55" s="9" t="n"/>
      <c r="I55" s="11">
        <f>IF(OR(F55="",G55=""),"",ROUND((MOD(G55-F55,1)*1440-N(H55))/60,2))</f>
        <v/>
      </c>
      <c r="J55" s="9" t="n"/>
      <c r="K55" s="12" t="n"/>
    </row>
    <row r="56">
      <c r="A56" s="8" t="n"/>
      <c r="B56" s="9">
        <f>IF(A56="","",CHOOSE(WEEKDAY(A56),"ראשון","שני","שלישי","רביעי","חמישי","שישי","שבת"))</f>
        <v/>
      </c>
      <c r="C56" s="9" t="n"/>
      <c r="D56" s="9" t="n"/>
      <c r="E56" s="9" t="n"/>
      <c r="F56" s="10" t="n"/>
      <c r="G56" s="10" t="n"/>
      <c r="H56" s="9" t="n"/>
      <c r="I56" s="11">
        <f>IF(OR(F56="",G56=""),"",ROUND((MOD(G56-F56,1)*1440-N(H56))/60,2))</f>
        <v/>
      </c>
      <c r="J56" s="9" t="n"/>
      <c r="K56" s="12" t="n"/>
    </row>
    <row r="57">
      <c r="A57" s="8" t="n"/>
      <c r="B57" s="9">
        <f>IF(A57="","",CHOOSE(WEEKDAY(A57),"ראשון","שני","שלישי","רביעי","חמישי","שישי","שבת"))</f>
        <v/>
      </c>
      <c r="C57" s="9" t="n"/>
      <c r="D57" s="9" t="n"/>
      <c r="E57" s="9" t="n"/>
      <c r="F57" s="10" t="n"/>
      <c r="G57" s="10" t="n"/>
      <c r="H57" s="9" t="n"/>
      <c r="I57" s="11">
        <f>IF(OR(F57="",G57=""),"",ROUND((MOD(G57-F57,1)*1440-N(H57))/60,2))</f>
        <v/>
      </c>
      <c r="J57" s="9" t="n"/>
      <c r="K57" s="12" t="n"/>
    </row>
    <row r="58">
      <c r="A58" s="8" t="n"/>
      <c r="B58" s="9">
        <f>IF(A58="","",CHOOSE(WEEKDAY(A58),"ראשון","שני","שלישי","רביעי","חמישי","שישי","שבת"))</f>
        <v/>
      </c>
      <c r="C58" s="9" t="n"/>
      <c r="D58" s="9" t="n"/>
      <c r="E58" s="9" t="n"/>
      <c r="F58" s="10" t="n"/>
      <c r="G58" s="10" t="n"/>
      <c r="H58" s="9" t="n"/>
      <c r="I58" s="11">
        <f>IF(OR(F58="",G58=""),"",ROUND((MOD(G58-F58,1)*1440-N(H58))/60,2))</f>
        <v/>
      </c>
      <c r="J58" s="9" t="n"/>
      <c r="K58" s="12" t="n"/>
    </row>
    <row r="59">
      <c r="A59" s="8" t="n"/>
      <c r="B59" s="9">
        <f>IF(A59="","",CHOOSE(WEEKDAY(A59),"ראשון","שני","שלישי","רביעי","חמישי","שישי","שבת"))</f>
        <v/>
      </c>
      <c r="C59" s="9" t="n"/>
      <c r="D59" s="9" t="n"/>
      <c r="E59" s="9" t="n"/>
      <c r="F59" s="10" t="n"/>
      <c r="G59" s="10" t="n"/>
      <c r="H59" s="9" t="n"/>
      <c r="I59" s="11">
        <f>IF(OR(F59="",G59=""),"",ROUND((MOD(G59-F59,1)*1440-N(H59))/60,2))</f>
        <v/>
      </c>
      <c r="J59" s="9" t="n"/>
      <c r="K59" s="12" t="n"/>
    </row>
    <row r="60">
      <c r="A60" s="8" t="n"/>
      <c r="B60" s="9">
        <f>IF(A60="","",CHOOSE(WEEKDAY(A60),"ראשון","שני","שלישי","רביעי","חמישי","שישי","שבת"))</f>
        <v/>
      </c>
      <c r="C60" s="9" t="n"/>
      <c r="D60" s="9" t="n"/>
      <c r="E60" s="9" t="n"/>
      <c r="F60" s="10" t="n"/>
      <c r="G60" s="10" t="n"/>
      <c r="H60" s="9" t="n"/>
      <c r="I60" s="11">
        <f>IF(OR(F60="",G60=""),"",ROUND((MOD(G60-F60,1)*1440-N(H60))/60,2))</f>
        <v/>
      </c>
      <c r="J60" s="9" t="n"/>
      <c r="K60" s="12" t="n"/>
    </row>
    <row r="61">
      <c r="A61" s="8" t="n"/>
      <c r="B61" s="9">
        <f>IF(A61="","",CHOOSE(WEEKDAY(A61),"ראשון","שני","שלישי","רביעי","חמישי","שישי","שבת"))</f>
        <v/>
      </c>
      <c r="C61" s="9" t="n"/>
      <c r="D61" s="9" t="n"/>
      <c r="E61" s="9" t="n"/>
      <c r="F61" s="10" t="n"/>
      <c r="G61" s="10" t="n"/>
      <c r="H61" s="9" t="n"/>
      <c r="I61" s="11">
        <f>IF(OR(F61="",G61=""),"",ROUND((MOD(G61-F61,1)*1440-N(H61))/60,2))</f>
        <v/>
      </c>
      <c r="J61" s="9" t="n"/>
      <c r="K61" s="12" t="n"/>
    </row>
    <row r="62">
      <c r="A62" s="8" t="n"/>
      <c r="B62" s="9">
        <f>IF(A62="","",CHOOSE(WEEKDAY(A62),"ראשון","שני","שלישי","רביעי","חמישי","שישי","שבת"))</f>
        <v/>
      </c>
      <c r="C62" s="9" t="n"/>
      <c r="D62" s="9" t="n"/>
      <c r="E62" s="9" t="n"/>
      <c r="F62" s="10" t="n"/>
      <c r="G62" s="10" t="n"/>
      <c r="H62" s="9" t="n"/>
      <c r="I62" s="11">
        <f>IF(OR(F62="",G62=""),"",ROUND((MOD(G62-F62,1)*1440-N(H62))/60,2))</f>
        <v/>
      </c>
      <c r="J62" s="9" t="n"/>
      <c r="K62" s="12" t="n"/>
    </row>
    <row r="63">
      <c r="A63" s="8" t="n"/>
      <c r="B63" s="9">
        <f>IF(A63="","",CHOOSE(WEEKDAY(A63),"ראשון","שני","שלישי","רביעי","חמישי","שישי","שבת"))</f>
        <v/>
      </c>
      <c r="C63" s="9" t="n"/>
      <c r="D63" s="9" t="n"/>
      <c r="E63" s="9" t="n"/>
      <c r="F63" s="10" t="n"/>
      <c r="G63" s="10" t="n"/>
      <c r="H63" s="9" t="n"/>
      <c r="I63" s="11">
        <f>IF(OR(F63="",G63=""),"",ROUND((MOD(G63-F63,1)*1440-N(H63))/60,2))</f>
        <v/>
      </c>
      <c r="J63" s="9" t="n"/>
      <c r="K63" s="12" t="n"/>
    </row>
    <row r="64">
      <c r="A64" s="8" t="n"/>
      <c r="B64" s="9">
        <f>IF(A64="","",CHOOSE(WEEKDAY(A64),"ראשון","שני","שלישי","רביעי","חמישי","שישי","שבת"))</f>
        <v/>
      </c>
      <c r="C64" s="9" t="n"/>
      <c r="D64" s="9" t="n"/>
      <c r="E64" s="9" t="n"/>
      <c r="F64" s="10" t="n"/>
      <c r="G64" s="10" t="n"/>
      <c r="H64" s="9" t="n"/>
      <c r="I64" s="11">
        <f>IF(OR(F64="",G64=""),"",ROUND((MOD(G64-F64,1)*1440-N(H64))/60,2))</f>
        <v/>
      </c>
      <c r="J64" s="9" t="n"/>
      <c r="K64" s="12" t="n"/>
    </row>
  </sheetData>
  <conditionalFormatting sqref="A5:K64">
    <cfRule type="expression" priority="1" dxfId="0">
      <formula>$J5="חסר שיבוץ"</formula>
    </cfRule>
  </conditionalFormatting>
  <dataValidations count="3">
    <dataValidation sqref="J5:J64" showDropDown="0" showInputMessage="0" showErrorMessage="0" allowBlank="1" type="list">
      <formula1>"טיוטה,פורסם,הוחלף,חסר שיבוץ"</formula1>
    </dataValidation>
    <dataValidation sqref="F5:G64" showDropDown="0" showInputMessage="0" showErrorMessage="1" allowBlank="1" error="הזינו שעה, למשל 07:30" type="time" operator="between">
      <formula1>0</formula1>
      <formula2>0.999988</formula2>
    </dataValidation>
    <dataValidation sqref="H5:H64" showDropDown="0" showInputMessage="0" showErrorMessage="1" allowBlank="1" error="הפסקה בדקות, בין 0 ל־240" type="whole" operator="between">
      <formula1>0</formula1>
      <formula2>240</formula2>
    </dataValidation>
  </dataValidations>
  <printOptions horizontalCentered="1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O64"/>
  <sheetViews>
    <sheetView rightToLeft="1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9" customWidth="1" min="2" max="2"/>
    <col width="14" customWidth="1" min="3" max="3"/>
    <col width="12" customWidth="1" min="4" max="4"/>
    <col width="14" customWidth="1" min="5" max="5"/>
    <col width="9" customWidth="1" min="6" max="6"/>
    <col width="9" customWidth="1" min="7" max="7"/>
    <col width="11" customWidth="1" min="8" max="8"/>
    <col width="12" customWidth="1" min="9" max="9"/>
    <col width="13" customWidth="1" min="10" max="10"/>
    <col width="26" customWidth="1" min="11" max="11"/>
    <col width="14" customWidth="1" min="13" max="13"/>
    <col width="15" customWidth="1" min="14" max="14"/>
    <col width="10" customWidth="1" min="15" max="15"/>
    <col width="14" customWidth="1" min="16" max="16"/>
  </cols>
  <sheetData>
    <row r="1">
      <c r="A1" s="4" t="inlineStr">
        <is>
          <t>סידור עבודה שבועי</t>
        </is>
      </c>
    </row>
    <row r="2">
      <c r="A2" s="5" t="inlineStr">
        <is>
          <t>גרסה: ______   פורסם בתאריך: ______   אחראי/ת: ______</t>
        </is>
      </c>
    </row>
    <row r="4" ht="32" customHeight="1">
      <c r="A4" s="6" t="inlineStr">
        <is>
          <t>תאריך</t>
        </is>
      </c>
      <c r="B4" s="6" t="inlineStr">
        <is>
          <t>יום</t>
        </is>
      </c>
      <c r="C4" s="6" t="inlineStr">
        <is>
          <t>עובד/ת</t>
        </is>
      </c>
      <c r="D4" s="6" t="inlineStr">
        <is>
          <t>תפקיד</t>
        </is>
      </c>
      <c r="E4" s="6" t="inlineStr">
        <is>
          <t>סניף / אתר</t>
        </is>
      </c>
      <c r="F4" s="6" t="inlineStr">
        <is>
          <t>התחלה</t>
        </is>
      </c>
      <c r="G4" s="6" t="inlineStr">
        <is>
          <t>סיום</t>
        </is>
      </c>
      <c r="H4" s="6" t="inlineStr">
        <is>
          <t>הפסקה (דקות)</t>
        </is>
      </c>
      <c r="I4" s="6" t="inlineStr">
        <is>
          <t>שעות מתוכננות</t>
        </is>
      </c>
      <c r="J4" s="6" t="inlineStr">
        <is>
          <t>סטטוס</t>
        </is>
      </c>
      <c r="K4" s="6" t="inlineStr">
        <is>
          <t>הערות</t>
        </is>
      </c>
      <c r="M4" s="7" t="inlineStr">
        <is>
          <t>סיכום לפי עובד/ת</t>
        </is>
      </c>
    </row>
    <row r="5">
      <c r="A5" s="8" t="n">
        <v>46341</v>
      </c>
      <c r="B5" s="9">
        <f>IF(A5="","",CHOOSE(WEEKDAY(A5),"ראשון","שני","שלישי","רביעי","חמישי","שישי","שבת"))</f>
        <v/>
      </c>
      <c r="C5" s="9" t="inlineStr">
        <is>
          <t>נועה</t>
        </is>
      </c>
      <c r="D5" s="9" t="inlineStr">
        <is>
          <t>בר</t>
        </is>
      </c>
      <c r="E5" s="9" t="inlineStr">
        <is>
          <t>סניף מרכז</t>
        </is>
      </c>
      <c r="F5" s="10" t="n">
        <v>0.2916666666666667</v>
      </c>
      <c r="G5" s="10" t="n">
        <v>0.625</v>
      </c>
      <c r="H5" s="9" t="n">
        <v>30</v>
      </c>
      <c r="I5" s="11">
        <f>IF(OR(F5="",G5=""),"",ROUND((MOD(G5-F5,1)*1440-N(H5))/60,2))</f>
        <v/>
      </c>
      <c r="J5" s="9" t="inlineStr">
        <is>
          <t>פורסם</t>
        </is>
      </c>
      <c r="K5" s="12" t="n"/>
      <c r="M5" s="13" t="inlineStr">
        <is>
          <t>עובד/ת</t>
        </is>
      </c>
      <c r="N5" s="13" t="inlineStr">
        <is>
          <t>שעות מתוכננות</t>
        </is>
      </c>
      <c r="O5" s="13" t="inlineStr">
        <is>
          <t>משמרות</t>
        </is>
      </c>
    </row>
    <row r="6">
      <c r="A6" s="8" t="n">
        <v>46341</v>
      </c>
      <c r="B6" s="9">
        <f>IF(A6="","",CHOOSE(WEEKDAY(A6),"ראשון","שני","שלישי","רביעי","חמישי","שישי","שבת"))</f>
        <v/>
      </c>
      <c r="C6" s="9" t="inlineStr">
        <is>
          <t>אלון</t>
        </is>
      </c>
      <c r="D6" s="9" t="inlineStr">
        <is>
          <t>מטבח</t>
        </is>
      </c>
      <c r="E6" s="9" t="inlineStr">
        <is>
          <t>סניף מרכז</t>
        </is>
      </c>
      <c r="F6" s="10" t="n">
        <v>0.2916666666666667</v>
      </c>
      <c r="G6" s="10" t="n">
        <v>0.625</v>
      </c>
      <c r="H6" s="9" t="n">
        <v>30</v>
      </c>
      <c r="I6" s="11">
        <f>IF(OR(F6="",G6=""),"",ROUND((MOD(G6-F6,1)*1440-N(H6))/60,2))</f>
        <v/>
      </c>
      <c r="J6" s="9" t="inlineStr">
        <is>
          <t>פורסם</t>
        </is>
      </c>
      <c r="K6" s="12" t="n"/>
      <c r="M6" s="14" t="inlineStr">
        <is>
          <t>אורי</t>
        </is>
      </c>
      <c r="N6" s="14">
        <f>IF(M6="","",SUMIF($C$5:$C$64,M6,$I$5:$I$64))</f>
        <v/>
      </c>
      <c r="O6" s="14">
        <f>IF(M6="","",COUNTIF($C$5:$C$64,M6))</f>
        <v/>
      </c>
    </row>
    <row r="7">
      <c r="A7" s="8" t="n">
        <v>46341</v>
      </c>
      <c r="B7" s="9">
        <f>IF(A7="","",CHOOSE(WEEKDAY(A7),"ראשון","שני","שלישי","רביעי","חמישי","שישי","שבת"))</f>
        <v/>
      </c>
      <c r="C7" s="9" t="inlineStr">
        <is>
          <t>מאיה</t>
        </is>
      </c>
      <c r="D7" s="9" t="inlineStr">
        <is>
          <t>בר</t>
        </is>
      </c>
      <c r="E7" s="9" t="inlineStr">
        <is>
          <t>סניף מרכז</t>
        </is>
      </c>
      <c r="F7" s="10" t="n">
        <v>0.625</v>
      </c>
      <c r="G7" s="10" t="n">
        <v>0.9583333333333334</v>
      </c>
      <c r="H7" s="9" t="n">
        <v>30</v>
      </c>
      <c r="I7" s="11">
        <f>IF(OR(F7="",G7=""),"",ROUND((MOD(G7-F7,1)*1440-N(H7))/60,2))</f>
        <v/>
      </c>
      <c r="J7" s="9" t="inlineStr">
        <is>
          <t>פורסם</t>
        </is>
      </c>
      <c r="K7" s="12" t="n"/>
      <c r="M7" s="14" t="inlineStr">
        <is>
          <t>אלון</t>
        </is>
      </c>
      <c r="N7" s="14">
        <f>IF(M7="","",SUMIF($C$5:$C$64,M7,$I$5:$I$64))</f>
        <v/>
      </c>
      <c r="O7" s="14">
        <f>IF(M7="","",COUNTIF($C$5:$C$64,M7))</f>
        <v/>
      </c>
    </row>
    <row r="8">
      <c r="A8" s="8" t="n">
        <v>46341</v>
      </c>
      <c r="B8" s="9">
        <f>IF(A8="","",CHOOSE(WEEKDAY(A8),"ראשון","שני","שלישי","רביעי","חמישי","שישי","שבת"))</f>
        <v/>
      </c>
      <c r="C8" s="9" t="inlineStr">
        <is>
          <t>אורי</t>
        </is>
      </c>
      <c r="D8" s="9" t="inlineStr">
        <is>
          <t>מטבח</t>
        </is>
      </c>
      <c r="E8" s="9" t="inlineStr">
        <is>
          <t>סניף מרכז</t>
        </is>
      </c>
      <c r="F8" s="10" t="n">
        <v>0.625</v>
      </c>
      <c r="G8" s="10" t="n">
        <v>0.9583333333333334</v>
      </c>
      <c r="H8" s="9" t="n">
        <v>30</v>
      </c>
      <c r="I8" s="11">
        <f>IF(OR(F8="",G8=""),"",ROUND((MOD(G8-F8,1)*1440-N(H8))/60,2))</f>
        <v/>
      </c>
      <c r="J8" s="9" t="inlineStr">
        <is>
          <t>פורסם</t>
        </is>
      </c>
      <c r="K8" s="12" t="n"/>
      <c r="M8" s="14" t="inlineStr">
        <is>
          <t>דניאל</t>
        </is>
      </c>
      <c r="N8" s="14">
        <f>IF(M8="","",SUMIF($C$5:$C$64,M8,$I$5:$I$64))</f>
        <v/>
      </c>
      <c r="O8" s="14">
        <f>IF(M8="","",COUNTIF($C$5:$C$64,M8))</f>
        <v/>
      </c>
    </row>
    <row r="9">
      <c r="A9" s="8" t="n">
        <v>46342</v>
      </c>
      <c r="B9" s="9">
        <f>IF(A9="","",CHOOSE(WEEKDAY(A9),"ראשון","שני","שלישי","רביעי","חמישי","שישי","שבת"))</f>
        <v/>
      </c>
      <c r="C9" s="9" t="inlineStr">
        <is>
          <t>שירה</t>
        </is>
      </c>
      <c r="D9" s="9" t="inlineStr">
        <is>
          <t>בר</t>
        </is>
      </c>
      <c r="E9" s="9" t="inlineStr">
        <is>
          <t>סניף מרכז</t>
        </is>
      </c>
      <c r="F9" s="10" t="n">
        <v>0.2916666666666667</v>
      </c>
      <c r="G9" s="10" t="n">
        <v>0.625</v>
      </c>
      <c r="H9" s="9" t="n">
        <v>30</v>
      </c>
      <c r="I9" s="11">
        <f>IF(OR(F9="",G9=""),"",ROUND((MOD(G9-F9,1)*1440-N(H9))/60,2))</f>
        <v/>
      </c>
      <c r="J9" s="9" t="inlineStr">
        <is>
          <t>פורסם</t>
        </is>
      </c>
      <c r="K9" s="12" t="n"/>
      <c r="M9" s="14" t="inlineStr">
        <is>
          <t>ליה</t>
        </is>
      </c>
      <c r="N9" s="14">
        <f>IF(M9="","",SUMIF($C$5:$C$64,M9,$I$5:$I$64))</f>
        <v/>
      </c>
      <c r="O9" s="14">
        <f>IF(M9="","",COUNTIF($C$5:$C$64,M9))</f>
        <v/>
      </c>
    </row>
    <row r="10">
      <c r="A10" s="8" t="n">
        <v>46342</v>
      </c>
      <c r="B10" s="9">
        <f>IF(A10="","",CHOOSE(WEEKDAY(A10),"ראשון","שני","שלישי","רביעי","חמישי","שישי","שבת"))</f>
        <v/>
      </c>
      <c r="C10" s="9" t="inlineStr">
        <is>
          <t>דניאל</t>
        </is>
      </c>
      <c r="D10" s="9" t="inlineStr">
        <is>
          <t>מטבח</t>
        </is>
      </c>
      <c r="E10" s="9" t="inlineStr">
        <is>
          <t>סניף מרכז</t>
        </is>
      </c>
      <c r="F10" s="10" t="n">
        <v>0.2916666666666667</v>
      </c>
      <c r="G10" s="10" t="n">
        <v>0.625</v>
      </c>
      <c r="H10" s="9" t="n">
        <v>30</v>
      </c>
      <c r="I10" s="11">
        <f>IF(OR(F10="",G10=""),"",ROUND((MOD(G10-F10,1)*1440-N(H10))/60,2))</f>
        <v/>
      </c>
      <c r="J10" s="9" t="inlineStr">
        <is>
          <t>פורסם</t>
        </is>
      </c>
      <c r="K10" s="12" t="n"/>
      <c r="M10" s="14" t="inlineStr">
        <is>
          <t>מאיה</t>
        </is>
      </c>
      <c r="N10" s="14">
        <f>IF(M10="","",SUMIF($C$5:$C$64,M10,$I$5:$I$64))</f>
        <v/>
      </c>
      <c r="O10" s="14">
        <f>IF(M10="","",COUNTIF($C$5:$C$64,M10))</f>
        <v/>
      </c>
    </row>
    <row r="11">
      <c r="A11" s="8" t="n">
        <v>46342</v>
      </c>
      <c r="B11" s="9">
        <f>IF(A11="","",CHOOSE(WEEKDAY(A11),"ראשון","שני","שלישי","רביעי","חמישי","שישי","שבת"))</f>
        <v/>
      </c>
      <c r="C11" s="9" t="inlineStr">
        <is>
          <t>נועה</t>
        </is>
      </c>
      <c r="D11" s="9" t="inlineStr">
        <is>
          <t>בר</t>
        </is>
      </c>
      <c r="E11" s="9" t="inlineStr">
        <is>
          <t>סניף מרכז</t>
        </is>
      </c>
      <c r="F11" s="10" t="n">
        <v>0.625</v>
      </c>
      <c r="G11" s="10" t="n">
        <v>0.9583333333333334</v>
      </c>
      <c r="H11" s="9" t="n">
        <v>30</v>
      </c>
      <c r="I11" s="11">
        <f>IF(OR(F11="",G11=""),"",ROUND((MOD(G11-F11,1)*1440-N(H11))/60,2))</f>
        <v/>
      </c>
      <c r="J11" s="9" t="inlineStr">
        <is>
          <t>פורסם</t>
        </is>
      </c>
      <c r="K11" s="12" t="n"/>
      <c r="M11" s="14" t="inlineStr">
        <is>
          <t>נועה</t>
        </is>
      </c>
      <c r="N11" s="14">
        <f>IF(M11="","",SUMIF($C$5:$C$64,M11,$I$5:$I$64))</f>
        <v/>
      </c>
      <c r="O11" s="14">
        <f>IF(M11="","",COUNTIF($C$5:$C$64,M11))</f>
        <v/>
      </c>
    </row>
    <row r="12">
      <c r="A12" s="8" t="n">
        <v>46342</v>
      </c>
      <c r="B12" s="9">
        <f>IF(A12="","",CHOOSE(WEEKDAY(A12),"ראשון","שני","שלישי","רביעי","חמישי","שישי","שבת"))</f>
        <v/>
      </c>
      <c r="C12" s="9" t="inlineStr">
        <is>
          <t>ליה</t>
        </is>
      </c>
      <c r="D12" s="9" t="inlineStr">
        <is>
          <t>מטבח</t>
        </is>
      </c>
      <c r="E12" s="9" t="inlineStr">
        <is>
          <t>סניף מרכז</t>
        </is>
      </c>
      <c r="F12" s="10" t="n">
        <v>0.625</v>
      </c>
      <c r="G12" s="10" t="n">
        <v>0.9583333333333334</v>
      </c>
      <c r="H12" s="9" t="n">
        <v>30</v>
      </c>
      <c r="I12" s="11">
        <f>IF(OR(F12="",G12=""),"",ROUND((MOD(G12-F12,1)*1440-N(H12))/60,2))</f>
        <v/>
      </c>
      <c r="J12" s="9" t="inlineStr">
        <is>
          <t>פורסם</t>
        </is>
      </c>
      <c r="K12" s="12" t="n"/>
      <c r="M12" s="14" t="inlineStr">
        <is>
          <t>עומר</t>
        </is>
      </c>
      <c r="N12" s="14">
        <f>IF(M12="","",SUMIF($C$5:$C$64,M12,$I$5:$I$64))</f>
        <v/>
      </c>
      <c r="O12" s="14">
        <f>IF(M12="","",COUNTIF($C$5:$C$64,M12))</f>
        <v/>
      </c>
    </row>
    <row r="13">
      <c r="A13" s="8" t="n">
        <v>46343</v>
      </c>
      <c r="B13" s="9">
        <f>IF(A13="","",CHOOSE(WEEKDAY(A13),"ראשון","שני","שלישי","רביעי","חמישי","שישי","שבת"))</f>
        <v/>
      </c>
      <c r="C13" s="9" t="inlineStr">
        <is>
          <t>מאיה</t>
        </is>
      </c>
      <c r="D13" s="9" t="inlineStr">
        <is>
          <t>בר</t>
        </is>
      </c>
      <c r="E13" s="9" t="inlineStr">
        <is>
          <t>סניף מרכז</t>
        </is>
      </c>
      <c r="F13" s="10" t="n">
        <v>0.2916666666666667</v>
      </c>
      <c r="G13" s="10" t="n">
        <v>0.625</v>
      </c>
      <c r="H13" s="9" t="n">
        <v>30</v>
      </c>
      <c r="I13" s="11">
        <f>IF(OR(F13="",G13=""),"",ROUND((MOD(G13-F13,1)*1440-N(H13))/60,2))</f>
        <v/>
      </c>
      <c r="J13" s="9" t="inlineStr">
        <is>
          <t>פורסם</t>
        </is>
      </c>
      <c r="K13" s="12" t="n"/>
      <c r="M13" s="14" t="inlineStr">
        <is>
          <t>שירה</t>
        </is>
      </c>
      <c r="N13" s="14">
        <f>IF(M13="","",SUMIF($C$5:$C$64,M13,$I$5:$I$64))</f>
        <v/>
      </c>
      <c r="O13" s="14">
        <f>IF(M13="","",COUNTIF($C$5:$C$64,M13))</f>
        <v/>
      </c>
    </row>
    <row r="14">
      <c r="A14" s="8" t="n">
        <v>46343</v>
      </c>
      <c r="B14" s="9">
        <f>IF(A14="","",CHOOSE(WEEKDAY(A14),"ראשון","שני","שלישי","רביעי","חמישי","שישי","שבת"))</f>
        <v/>
      </c>
      <c r="C14" s="9" t="inlineStr">
        <is>
          <t>אלון</t>
        </is>
      </c>
      <c r="D14" s="9" t="inlineStr">
        <is>
          <t>מטבח</t>
        </is>
      </c>
      <c r="E14" s="9" t="inlineStr">
        <is>
          <t>סניף מרכז</t>
        </is>
      </c>
      <c r="F14" s="10" t="n">
        <v>0.2916666666666667</v>
      </c>
      <c r="G14" s="10" t="n">
        <v>0.625</v>
      </c>
      <c r="H14" s="9" t="n">
        <v>30</v>
      </c>
      <c r="I14" s="11">
        <f>IF(OR(F14="",G14=""),"",ROUND((MOD(G14-F14,1)*1440-N(H14))/60,2))</f>
        <v/>
      </c>
      <c r="J14" s="9" t="inlineStr">
        <is>
          <t>פורסם</t>
        </is>
      </c>
      <c r="K14" s="12" t="n"/>
      <c r="M14" s="14" t="n"/>
      <c r="N14" s="14">
        <f>IF(M14="","",SUMIF($C$5:$C$64,M14,$I$5:$I$64))</f>
        <v/>
      </c>
      <c r="O14" s="14">
        <f>IF(M14="","",COUNTIF($C$5:$C$64,M14))</f>
        <v/>
      </c>
    </row>
    <row r="15">
      <c r="A15" s="8" t="n">
        <v>46343</v>
      </c>
      <c r="B15" s="9">
        <f>IF(A15="","",CHOOSE(WEEKDAY(A15),"ראשון","שני","שלישי","רביעי","חמישי","שישי","שבת"))</f>
        <v/>
      </c>
      <c r="C15" s="9" t="inlineStr">
        <is>
          <t>עומר</t>
        </is>
      </c>
      <c r="D15" s="9" t="inlineStr">
        <is>
          <t>בר</t>
        </is>
      </c>
      <c r="E15" s="9" t="inlineStr">
        <is>
          <t>סניף מרכז</t>
        </is>
      </c>
      <c r="F15" s="10" t="n">
        <v>0.625</v>
      </c>
      <c r="G15" s="10" t="n">
        <v>0.9583333333333334</v>
      </c>
      <c r="H15" s="9" t="n">
        <v>30</v>
      </c>
      <c r="I15" s="11">
        <f>IF(OR(F15="",G15=""),"",ROUND((MOD(G15-F15,1)*1440-N(H15))/60,2))</f>
        <v/>
      </c>
      <c r="J15" s="9" t="inlineStr">
        <is>
          <t>הוחלף</t>
        </is>
      </c>
      <c r="K15" s="12" t="inlineStr">
        <is>
          <t>החליף את שירה, באישור מנהל</t>
        </is>
      </c>
      <c r="M15" s="14" t="n"/>
      <c r="N15" s="14">
        <f>IF(M15="","",SUMIF($C$5:$C$64,M15,$I$5:$I$64))</f>
        <v/>
      </c>
      <c r="O15" s="14">
        <f>IF(M15="","",COUNTIF($C$5:$C$64,M15))</f>
        <v/>
      </c>
    </row>
    <row r="16">
      <c r="A16" s="8" t="n">
        <v>46343</v>
      </c>
      <c r="B16" s="9">
        <f>IF(A16="","",CHOOSE(WEEKDAY(A16),"ראשון","שני","שלישי","רביעי","חמישי","שישי","שבת"))</f>
        <v/>
      </c>
      <c r="C16" s="9" t="inlineStr">
        <is>
          <t>אורי</t>
        </is>
      </c>
      <c r="D16" s="9" t="inlineStr">
        <is>
          <t>מטבח</t>
        </is>
      </c>
      <c r="E16" s="9" t="inlineStr">
        <is>
          <t>סניף מרכז</t>
        </is>
      </c>
      <c r="F16" s="10" t="n">
        <v>0.625</v>
      </c>
      <c r="G16" s="10" t="n">
        <v>0.9583333333333334</v>
      </c>
      <c r="H16" s="9" t="n">
        <v>30</v>
      </c>
      <c r="I16" s="11">
        <f>IF(OR(F16="",G16=""),"",ROUND((MOD(G16-F16,1)*1440-N(H16))/60,2))</f>
        <v/>
      </c>
      <c r="J16" s="9" t="inlineStr">
        <is>
          <t>פורסם</t>
        </is>
      </c>
      <c r="K16" s="12" t="n"/>
      <c r="M16" s="14" t="n"/>
      <c r="N16" s="14">
        <f>IF(M16="","",SUMIF($C$5:$C$64,M16,$I$5:$I$64))</f>
        <v/>
      </c>
      <c r="O16" s="14">
        <f>IF(M16="","",COUNTIF($C$5:$C$64,M16))</f>
        <v/>
      </c>
    </row>
    <row r="17">
      <c r="A17" s="8" t="n">
        <v>46344</v>
      </c>
      <c r="B17" s="9">
        <f>IF(A17="","",CHOOSE(WEEKDAY(A17),"ראשון","שני","שלישי","רביעי","חמישי","שישי","שבת"))</f>
        <v/>
      </c>
      <c r="C17" s="9" t="inlineStr">
        <is>
          <t>נועה</t>
        </is>
      </c>
      <c r="D17" s="9" t="inlineStr">
        <is>
          <t>בר</t>
        </is>
      </c>
      <c r="E17" s="9" t="inlineStr">
        <is>
          <t>סניף מרכז</t>
        </is>
      </c>
      <c r="F17" s="10" t="n">
        <v>0.2916666666666667</v>
      </c>
      <c r="G17" s="10" t="n">
        <v>0.625</v>
      </c>
      <c r="H17" s="9" t="n">
        <v>30</v>
      </c>
      <c r="I17" s="11">
        <f>IF(OR(F17="",G17=""),"",ROUND((MOD(G17-F17,1)*1440-N(H17))/60,2))</f>
        <v/>
      </c>
      <c r="J17" s="9" t="inlineStr">
        <is>
          <t>פורסם</t>
        </is>
      </c>
      <c r="K17" s="12" t="n"/>
      <c r="M17" s="14" t="n"/>
      <c r="N17" s="14">
        <f>IF(M17="","",SUMIF($C$5:$C$64,M17,$I$5:$I$64))</f>
        <v/>
      </c>
      <c r="O17" s="14">
        <f>IF(M17="","",COUNTIF($C$5:$C$64,M17))</f>
        <v/>
      </c>
    </row>
    <row r="18">
      <c r="A18" s="8" t="n">
        <v>46344</v>
      </c>
      <c r="B18" s="9">
        <f>IF(A18="","",CHOOSE(WEEKDAY(A18),"ראשון","שני","שלישי","רביעי","חמישי","שישי","שבת"))</f>
        <v/>
      </c>
      <c r="C18" s="9" t="inlineStr">
        <is>
          <t>דניאל</t>
        </is>
      </c>
      <c r="D18" s="9" t="inlineStr">
        <is>
          <t>מטבח</t>
        </is>
      </c>
      <c r="E18" s="9" t="inlineStr">
        <is>
          <t>סניף מרכז</t>
        </is>
      </c>
      <c r="F18" s="10" t="n">
        <v>0.2916666666666667</v>
      </c>
      <c r="G18" s="10" t="n">
        <v>0.625</v>
      </c>
      <c r="H18" s="9" t="n">
        <v>30</v>
      </c>
      <c r="I18" s="11">
        <f>IF(OR(F18="",G18=""),"",ROUND((MOD(G18-F18,1)*1440-N(H18))/60,2))</f>
        <v/>
      </c>
      <c r="J18" s="9" t="inlineStr">
        <is>
          <t>פורסם</t>
        </is>
      </c>
      <c r="K18" s="12" t="n"/>
    </row>
    <row r="19">
      <c r="A19" s="8" t="n">
        <v>46344</v>
      </c>
      <c r="B19" s="9">
        <f>IF(A19="","",CHOOSE(WEEKDAY(A19),"ראשון","שני","שלישי","רביעי","חמישי","שישי","שבת"))</f>
        <v/>
      </c>
      <c r="C19" s="9" t="inlineStr">
        <is>
          <t>שירה</t>
        </is>
      </c>
      <c r="D19" s="9" t="inlineStr">
        <is>
          <t>בר</t>
        </is>
      </c>
      <c r="E19" s="9" t="inlineStr">
        <is>
          <t>סניף מרכז</t>
        </is>
      </c>
      <c r="F19" s="10" t="n">
        <v>0.625</v>
      </c>
      <c r="G19" s="10" t="n">
        <v>0.9583333333333334</v>
      </c>
      <c r="H19" s="9" t="n">
        <v>30</v>
      </c>
      <c r="I19" s="11">
        <f>IF(OR(F19="",G19=""),"",ROUND((MOD(G19-F19,1)*1440-N(H19))/60,2))</f>
        <v/>
      </c>
      <c r="J19" s="9" t="inlineStr">
        <is>
          <t>פורסם</t>
        </is>
      </c>
      <c r="K19" s="12" t="n"/>
      <c r="M19" s="7" t="inlineStr">
        <is>
          <t>משמרות חסרות שיבוץ</t>
        </is>
      </c>
      <c r="N19">
        <f>COUNTIF($J$5:$J$64,"חסר שיבוץ")</f>
        <v/>
      </c>
    </row>
    <row r="20">
      <c r="A20" s="8" t="n">
        <v>46344</v>
      </c>
      <c r="B20" s="9">
        <f>IF(A20="","",CHOOSE(WEEKDAY(A20),"ראשון","שני","שלישי","רביעי","חמישי","שישי","שבת"))</f>
        <v/>
      </c>
      <c r="C20" s="9" t="inlineStr">
        <is>
          <t>ליה</t>
        </is>
      </c>
      <c r="D20" s="9" t="inlineStr">
        <is>
          <t>מטבח</t>
        </is>
      </c>
      <c r="E20" s="9" t="inlineStr">
        <is>
          <t>סניף מרכז</t>
        </is>
      </c>
      <c r="F20" s="10" t="n">
        <v>0.625</v>
      </c>
      <c r="G20" s="10" t="n">
        <v>0.9583333333333334</v>
      </c>
      <c r="H20" s="9" t="n">
        <v>30</v>
      </c>
      <c r="I20" s="11">
        <f>IF(OR(F20="",G20=""),"",ROUND((MOD(G20-F20,1)*1440-N(H20))/60,2))</f>
        <v/>
      </c>
      <c r="J20" s="9" t="inlineStr">
        <is>
          <t>פורסם</t>
        </is>
      </c>
      <c r="K20" s="12" t="n"/>
      <c r="M20" s="7" t="inlineStr">
        <is>
          <t>סה״כ שעות מתוכננות</t>
        </is>
      </c>
      <c r="N20">
        <f>SUM($I$5:$I$64)</f>
        <v/>
      </c>
    </row>
    <row r="21">
      <c r="A21" s="8" t="n">
        <v>46345</v>
      </c>
      <c r="B21" s="9">
        <f>IF(A21="","",CHOOSE(WEEKDAY(A21),"ראשון","שני","שלישי","רביעי","חמישי","שישי","שבת"))</f>
        <v/>
      </c>
      <c r="C21" s="9" t="inlineStr">
        <is>
          <t>מאיה</t>
        </is>
      </c>
      <c r="D21" s="9" t="inlineStr">
        <is>
          <t>בר</t>
        </is>
      </c>
      <c r="E21" s="9" t="inlineStr">
        <is>
          <t>סניף מרכז</t>
        </is>
      </c>
      <c r="F21" s="10" t="n">
        <v>0.2916666666666667</v>
      </c>
      <c r="G21" s="10" t="n">
        <v>0.625</v>
      </c>
      <c r="H21" s="9" t="n">
        <v>30</v>
      </c>
      <c r="I21" s="11">
        <f>IF(OR(F21="",G21=""),"",ROUND((MOD(G21-F21,1)*1440-N(H21))/60,2))</f>
        <v/>
      </c>
      <c r="J21" s="9" t="inlineStr">
        <is>
          <t>פורסם</t>
        </is>
      </c>
      <c r="K21" s="12" t="n"/>
      <c r="M21" s="15" t="inlineStr">
        <is>
          <t>תכנון בלבד, לא דוח שכר</t>
        </is>
      </c>
    </row>
    <row r="22">
      <c r="A22" s="8" t="n">
        <v>46345</v>
      </c>
      <c r="B22" s="9">
        <f>IF(A22="","",CHOOSE(WEEKDAY(A22),"ראשון","שני","שלישי","רביעי","חמישי","שישי","שבת"))</f>
        <v/>
      </c>
      <c r="C22" s="9" t="inlineStr">
        <is>
          <t>אלון</t>
        </is>
      </c>
      <c r="D22" s="9" t="inlineStr">
        <is>
          <t>מטבח</t>
        </is>
      </c>
      <c r="E22" s="9" t="inlineStr">
        <is>
          <t>סניף מרכז</t>
        </is>
      </c>
      <c r="F22" s="10" t="n">
        <v>0.2916666666666667</v>
      </c>
      <c r="G22" s="10" t="n">
        <v>0.625</v>
      </c>
      <c r="H22" s="9" t="n">
        <v>30</v>
      </c>
      <c r="I22" s="11">
        <f>IF(OR(F22="",G22=""),"",ROUND((MOD(G22-F22,1)*1440-N(H22))/60,2))</f>
        <v/>
      </c>
      <c r="J22" s="9" t="inlineStr">
        <is>
          <t>פורסם</t>
        </is>
      </c>
      <c r="K22" s="12" t="n"/>
    </row>
    <row r="23">
      <c r="A23" s="8" t="n">
        <v>46345</v>
      </c>
      <c r="B23" s="9">
        <f>IF(A23="","",CHOOSE(WEEKDAY(A23),"ראשון","שני","שלישי","רביעי","חמישי","שישי","שבת"))</f>
        <v/>
      </c>
      <c r="C23" s="9" t="inlineStr">
        <is>
          <t>עומר</t>
        </is>
      </c>
      <c r="D23" s="9" t="inlineStr">
        <is>
          <t>בר</t>
        </is>
      </c>
      <c r="E23" s="9" t="inlineStr">
        <is>
          <t>סניף מרכז</t>
        </is>
      </c>
      <c r="F23" s="10" t="n">
        <v>0.625</v>
      </c>
      <c r="G23" s="10" t="n">
        <v>0.9583333333333334</v>
      </c>
      <c r="H23" s="9" t="n">
        <v>30</v>
      </c>
      <c r="I23" s="11">
        <f>IF(OR(F23="",G23=""),"",ROUND((MOD(G23-F23,1)*1440-N(H23))/60,2))</f>
        <v/>
      </c>
      <c r="J23" s="9" t="inlineStr">
        <is>
          <t>פורסם</t>
        </is>
      </c>
      <c r="K23" s="12" t="n"/>
    </row>
    <row r="24">
      <c r="A24" s="8" t="n">
        <v>46345</v>
      </c>
      <c r="B24" s="9">
        <f>IF(A24="","",CHOOSE(WEEKDAY(A24),"ראשון","שני","שלישי","רביעי","חמישי","שישי","שבת"))</f>
        <v/>
      </c>
      <c r="C24" s="9" t="inlineStr">
        <is>
          <t>אורי</t>
        </is>
      </c>
      <c r="D24" s="9" t="inlineStr">
        <is>
          <t>מטבח</t>
        </is>
      </c>
      <c r="E24" s="9" t="inlineStr">
        <is>
          <t>סניף מרכז</t>
        </is>
      </c>
      <c r="F24" s="10" t="n">
        <v>0.625</v>
      </c>
      <c r="G24" s="10" t="n">
        <v>0.9583333333333334</v>
      </c>
      <c r="H24" s="9" t="n">
        <v>30</v>
      </c>
      <c r="I24" s="11">
        <f>IF(OR(F24="",G24=""),"",ROUND((MOD(G24-F24,1)*1440-N(H24))/60,2))</f>
        <v/>
      </c>
      <c r="J24" s="9" t="inlineStr">
        <is>
          <t>פורסם</t>
        </is>
      </c>
      <c r="K24" s="12" t="n"/>
    </row>
    <row r="25">
      <c r="A25" s="8" t="n">
        <v>46345</v>
      </c>
      <c r="B25" s="9">
        <f>IF(A25="","",CHOOSE(WEEKDAY(A25),"ראשון","שני","שלישי","רביעי","חמישי","שישי","שבת"))</f>
        <v/>
      </c>
      <c r="C25" s="9" t="inlineStr">
        <is>
          <t>ליה</t>
        </is>
      </c>
      <c r="D25" s="9" t="inlineStr">
        <is>
          <t>בר</t>
        </is>
      </c>
      <c r="E25" s="9" t="inlineStr">
        <is>
          <t>סניף מרכז</t>
        </is>
      </c>
      <c r="F25" s="10" t="n">
        <v>0.75</v>
      </c>
      <c r="G25" s="10" t="n">
        <v>0.08333333333333333</v>
      </c>
      <c r="H25" s="9" t="n">
        <v>30</v>
      </c>
      <c r="I25" s="11">
        <f>IF(OR(F25="",G25=""),"",ROUND((MOD(G25-F25,1)*1440-N(H25))/60,2))</f>
        <v/>
      </c>
      <c r="J25" s="9" t="inlineStr">
        <is>
          <t>פורסם</t>
        </is>
      </c>
      <c r="K25" s="12" t="inlineStr">
        <is>
          <t>ערב אירוע, נסגר ב־02:00</t>
        </is>
      </c>
    </row>
    <row r="26">
      <c r="A26" s="8" t="n">
        <v>46346</v>
      </c>
      <c r="B26" s="9">
        <f>IF(A26="","",CHOOSE(WEEKDAY(A26),"ראשון","שני","שלישי","רביעי","חמישי","שישי","שבת"))</f>
        <v/>
      </c>
      <c r="C26" s="9" t="inlineStr">
        <is>
          <t>שירה</t>
        </is>
      </c>
      <c r="D26" s="9" t="inlineStr">
        <is>
          <t>בר</t>
        </is>
      </c>
      <c r="E26" s="9" t="inlineStr">
        <is>
          <t>סניף מרכז</t>
        </is>
      </c>
      <c r="F26" s="10" t="n">
        <v>0.3333333333333333</v>
      </c>
      <c r="G26" s="10" t="n">
        <v>0.5833333333333334</v>
      </c>
      <c r="H26" s="9" t="n">
        <v>15</v>
      </c>
      <c r="I26" s="11">
        <f>IF(OR(F26="",G26=""),"",ROUND((MOD(G26-F26,1)*1440-N(H26))/60,2))</f>
        <v/>
      </c>
      <c r="J26" s="9" t="inlineStr">
        <is>
          <t>פורסם</t>
        </is>
      </c>
      <c r="K26" s="12" t="n"/>
    </row>
    <row r="27">
      <c r="A27" s="8" t="n">
        <v>46346</v>
      </c>
      <c r="B27" s="9">
        <f>IF(A27="","",CHOOSE(WEEKDAY(A27),"ראשון","שני","שלישי","רביעי","חמישי","שישי","שבת"))</f>
        <v/>
      </c>
      <c r="C27" s="9" t="inlineStr">
        <is>
          <t>דניאל</t>
        </is>
      </c>
      <c r="D27" s="9" t="inlineStr">
        <is>
          <t>מטבח</t>
        </is>
      </c>
      <c r="E27" s="9" t="inlineStr">
        <is>
          <t>סניף מרכז</t>
        </is>
      </c>
      <c r="F27" s="10" t="n">
        <v>0.3333333333333333</v>
      </c>
      <c r="G27" s="10" t="n">
        <v>0.5833333333333334</v>
      </c>
      <c r="H27" s="9" t="n">
        <v>15</v>
      </c>
      <c r="I27" s="11">
        <f>IF(OR(F27="",G27=""),"",ROUND((MOD(G27-F27,1)*1440-N(H27))/60,2))</f>
        <v/>
      </c>
      <c r="J27" s="9" t="inlineStr">
        <is>
          <t>פורסם</t>
        </is>
      </c>
      <c r="K27" s="12" t="n"/>
    </row>
    <row r="28">
      <c r="A28" s="8" t="n">
        <v>46346</v>
      </c>
      <c r="B28" s="9">
        <f>IF(A28="","",CHOOSE(WEEKDAY(A28),"ראשון","שני","שלישי","רביעי","חמישי","שישי","שבת"))</f>
        <v/>
      </c>
      <c r="C28" s="9" t="n"/>
      <c r="D28" s="9" t="inlineStr">
        <is>
          <t>בר</t>
        </is>
      </c>
      <c r="E28" s="9" t="inlineStr">
        <is>
          <t>סניף מרכז</t>
        </is>
      </c>
      <c r="F28" s="10" t="n">
        <v>0.5833333333333334</v>
      </c>
      <c r="G28" s="10" t="n">
        <v>0.8333333333333334</v>
      </c>
      <c r="H28" s="9" t="n">
        <v>15</v>
      </c>
      <c r="I28" s="11">
        <f>IF(OR(F28="",G28=""),"",ROUND((MOD(G28-F28,1)*1440-N(H28))/60,2))</f>
        <v/>
      </c>
      <c r="J28" s="9" t="inlineStr">
        <is>
          <t>חסר שיבוץ</t>
        </is>
      </c>
      <c r="K28" s="12" t="inlineStr">
        <is>
          <t>צריך עובד/ת בר</t>
        </is>
      </c>
    </row>
    <row r="29">
      <c r="A29" s="8" t="n">
        <v>46347</v>
      </c>
      <c r="B29" s="9">
        <f>IF(A29="","",CHOOSE(WEEKDAY(A29),"ראשון","שני","שלישי","רביעי","חמישי","שישי","שבת"))</f>
        <v/>
      </c>
      <c r="C29" s="9" t="inlineStr">
        <is>
          <t>נועה</t>
        </is>
      </c>
      <c r="D29" s="9" t="inlineStr">
        <is>
          <t>בר</t>
        </is>
      </c>
      <c r="E29" s="9" t="inlineStr">
        <is>
          <t>סניף מרכז</t>
        </is>
      </c>
      <c r="F29" s="10" t="n">
        <v>0.375</v>
      </c>
      <c r="G29" s="10" t="n">
        <v>0.7083333333333334</v>
      </c>
      <c r="H29" s="9" t="n">
        <v>30</v>
      </c>
      <c r="I29" s="11">
        <f>IF(OR(F29="",G29=""),"",ROUND((MOD(G29-F29,1)*1440-N(H29))/60,2))</f>
        <v/>
      </c>
      <c r="J29" s="9" t="inlineStr">
        <is>
          <t>פורסם</t>
        </is>
      </c>
      <c r="K29" s="12" t="n"/>
    </row>
    <row r="30">
      <c r="A30" s="8" t="n">
        <v>46347</v>
      </c>
      <c r="B30" s="9">
        <f>IF(A30="","",CHOOSE(WEEKDAY(A30),"ראשון","שני","שלישי","רביעי","חמישי","שישי","שבת"))</f>
        <v/>
      </c>
      <c r="C30" s="9" t="inlineStr">
        <is>
          <t>עומר</t>
        </is>
      </c>
      <c r="D30" s="9" t="inlineStr">
        <is>
          <t>מטבח</t>
        </is>
      </c>
      <c r="E30" s="9" t="inlineStr">
        <is>
          <t>סניף מרכז</t>
        </is>
      </c>
      <c r="F30" s="10" t="n">
        <v>0.375</v>
      </c>
      <c r="G30" s="10" t="n">
        <v>0.7083333333333334</v>
      </c>
      <c r="H30" s="9" t="n">
        <v>30</v>
      </c>
      <c r="I30" s="11">
        <f>IF(OR(F30="",G30=""),"",ROUND((MOD(G30-F30,1)*1440-N(H30))/60,2))</f>
        <v/>
      </c>
      <c r="J30" s="9" t="inlineStr">
        <is>
          <t>פורסם</t>
        </is>
      </c>
      <c r="K30" s="12" t="n"/>
    </row>
    <row r="31">
      <c r="A31" s="8" t="n"/>
      <c r="B31" s="9">
        <f>IF(A31="","",CHOOSE(WEEKDAY(A31),"ראשון","שני","שלישי","רביעי","חמישי","שישי","שבת"))</f>
        <v/>
      </c>
      <c r="C31" s="9" t="n"/>
      <c r="D31" s="9" t="n"/>
      <c r="E31" s="9" t="n"/>
      <c r="F31" s="10" t="n"/>
      <c r="G31" s="10" t="n"/>
      <c r="H31" s="9" t="n"/>
      <c r="I31" s="11">
        <f>IF(OR(F31="",G31=""),"",ROUND((MOD(G31-F31,1)*1440-N(H31))/60,2))</f>
        <v/>
      </c>
      <c r="J31" s="9" t="n"/>
      <c r="K31" s="12" t="n"/>
    </row>
    <row r="32">
      <c r="A32" s="8" t="n"/>
      <c r="B32" s="9">
        <f>IF(A32="","",CHOOSE(WEEKDAY(A32),"ראשון","שני","שלישי","רביעי","חמישי","שישי","שבת"))</f>
        <v/>
      </c>
      <c r="C32" s="9" t="n"/>
      <c r="D32" s="9" t="n"/>
      <c r="E32" s="9" t="n"/>
      <c r="F32" s="10" t="n"/>
      <c r="G32" s="10" t="n"/>
      <c r="H32" s="9" t="n"/>
      <c r="I32" s="11">
        <f>IF(OR(F32="",G32=""),"",ROUND((MOD(G32-F32,1)*1440-N(H32))/60,2))</f>
        <v/>
      </c>
      <c r="J32" s="9" t="n"/>
      <c r="K32" s="12" t="n"/>
    </row>
    <row r="33">
      <c r="A33" s="8" t="n"/>
      <c r="B33" s="9">
        <f>IF(A33="","",CHOOSE(WEEKDAY(A33),"ראשון","שני","שלישי","רביעי","חמישי","שישי","שבת"))</f>
        <v/>
      </c>
      <c r="C33" s="9" t="n"/>
      <c r="D33" s="9" t="n"/>
      <c r="E33" s="9" t="n"/>
      <c r="F33" s="10" t="n"/>
      <c r="G33" s="10" t="n"/>
      <c r="H33" s="9" t="n"/>
      <c r="I33" s="11">
        <f>IF(OR(F33="",G33=""),"",ROUND((MOD(G33-F33,1)*1440-N(H33))/60,2))</f>
        <v/>
      </c>
      <c r="J33" s="9" t="n"/>
      <c r="K33" s="12" t="n"/>
    </row>
    <row r="34">
      <c r="A34" s="8" t="n"/>
      <c r="B34" s="9">
        <f>IF(A34="","",CHOOSE(WEEKDAY(A34),"ראשון","שני","שלישי","רביעי","חמישי","שישי","שבת"))</f>
        <v/>
      </c>
      <c r="C34" s="9" t="n"/>
      <c r="D34" s="9" t="n"/>
      <c r="E34" s="9" t="n"/>
      <c r="F34" s="10" t="n"/>
      <c r="G34" s="10" t="n"/>
      <c r="H34" s="9" t="n"/>
      <c r="I34" s="11">
        <f>IF(OR(F34="",G34=""),"",ROUND((MOD(G34-F34,1)*1440-N(H34))/60,2))</f>
        <v/>
      </c>
      <c r="J34" s="9" t="n"/>
      <c r="K34" s="12" t="n"/>
    </row>
    <row r="35">
      <c r="A35" s="8" t="n"/>
      <c r="B35" s="9">
        <f>IF(A35="","",CHOOSE(WEEKDAY(A35),"ראשון","שני","שלישי","רביעי","חמישי","שישי","שבת"))</f>
        <v/>
      </c>
      <c r="C35" s="9" t="n"/>
      <c r="D35" s="9" t="n"/>
      <c r="E35" s="9" t="n"/>
      <c r="F35" s="10" t="n"/>
      <c r="G35" s="10" t="n"/>
      <c r="H35" s="9" t="n"/>
      <c r="I35" s="11">
        <f>IF(OR(F35="",G35=""),"",ROUND((MOD(G35-F35,1)*1440-N(H35))/60,2))</f>
        <v/>
      </c>
      <c r="J35" s="9" t="n"/>
      <c r="K35" s="12" t="n"/>
    </row>
    <row r="36">
      <c r="A36" s="8" t="n"/>
      <c r="B36" s="9">
        <f>IF(A36="","",CHOOSE(WEEKDAY(A36),"ראשון","שני","שלישי","רביעי","חמישי","שישי","שבת"))</f>
        <v/>
      </c>
      <c r="C36" s="9" t="n"/>
      <c r="D36" s="9" t="n"/>
      <c r="E36" s="9" t="n"/>
      <c r="F36" s="10" t="n"/>
      <c r="G36" s="10" t="n"/>
      <c r="H36" s="9" t="n"/>
      <c r="I36" s="11">
        <f>IF(OR(F36="",G36=""),"",ROUND((MOD(G36-F36,1)*1440-N(H36))/60,2))</f>
        <v/>
      </c>
      <c r="J36" s="9" t="n"/>
      <c r="K36" s="12" t="n"/>
    </row>
    <row r="37">
      <c r="A37" s="8" t="n"/>
      <c r="B37" s="9">
        <f>IF(A37="","",CHOOSE(WEEKDAY(A37),"ראשון","שני","שלישי","רביעי","חמישי","שישי","שבת"))</f>
        <v/>
      </c>
      <c r="C37" s="9" t="n"/>
      <c r="D37" s="9" t="n"/>
      <c r="E37" s="9" t="n"/>
      <c r="F37" s="10" t="n"/>
      <c r="G37" s="10" t="n"/>
      <c r="H37" s="9" t="n"/>
      <c r="I37" s="11">
        <f>IF(OR(F37="",G37=""),"",ROUND((MOD(G37-F37,1)*1440-N(H37))/60,2))</f>
        <v/>
      </c>
      <c r="J37" s="9" t="n"/>
      <c r="K37" s="12" t="n"/>
    </row>
    <row r="38">
      <c r="A38" s="8" t="n"/>
      <c r="B38" s="9">
        <f>IF(A38="","",CHOOSE(WEEKDAY(A38),"ראשון","שני","שלישי","רביעי","חמישי","שישי","שבת"))</f>
        <v/>
      </c>
      <c r="C38" s="9" t="n"/>
      <c r="D38" s="9" t="n"/>
      <c r="E38" s="9" t="n"/>
      <c r="F38" s="10" t="n"/>
      <c r="G38" s="10" t="n"/>
      <c r="H38" s="9" t="n"/>
      <c r="I38" s="11">
        <f>IF(OR(F38="",G38=""),"",ROUND((MOD(G38-F38,1)*1440-N(H38))/60,2))</f>
        <v/>
      </c>
      <c r="J38" s="9" t="n"/>
      <c r="K38" s="12" t="n"/>
    </row>
    <row r="39">
      <c r="A39" s="8" t="n"/>
      <c r="B39" s="9">
        <f>IF(A39="","",CHOOSE(WEEKDAY(A39),"ראשון","שני","שלישי","רביעי","חמישי","שישי","שבת"))</f>
        <v/>
      </c>
      <c r="C39" s="9" t="n"/>
      <c r="D39" s="9" t="n"/>
      <c r="E39" s="9" t="n"/>
      <c r="F39" s="10" t="n"/>
      <c r="G39" s="10" t="n"/>
      <c r="H39" s="9" t="n"/>
      <c r="I39" s="11">
        <f>IF(OR(F39="",G39=""),"",ROUND((MOD(G39-F39,1)*1440-N(H39))/60,2))</f>
        <v/>
      </c>
      <c r="J39" s="9" t="n"/>
      <c r="K39" s="12" t="n"/>
    </row>
    <row r="40">
      <c r="A40" s="8" t="n"/>
      <c r="B40" s="9">
        <f>IF(A40="","",CHOOSE(WEEKDAY(A40),"ראשון","שני","שלישי","רביעי","חמישי","שישי","שבת"))</f>
        <v/>
      </c>
      <c r="C40" s="9" t="n"/>
      <c r="D40" s="9" t="n"/>
      <c r="E40" s="9" t="n"/>
      <c r="F40" s="10" t="n"/>
      <c r="G40" s="10" t="n"/>
      <c r="H40" s="9" t="n"/>
      <c r="I40" s="11">
        <f>IF(OR(F40="",G40=""),"",ROUND((MOD(G40-F40,1)*1440-N(H40))/60,2))</f>
        <v/>
      </c>
      <c r="J40" s="9" t="n"/>
      <c r="K40" s="12" t="n"/>
    </row>
    <row r="41">
      <c r="A41" s="8" t="n"/>
      <c r="B41" s="9">
        <f>IF(A41="","",CHOOSE(WEEKDAY(A41),"ראשון","שני","שלישי","רביעי","חמישי","שישי","שבת"))</f>
        <v/>
      </c>
      <c r="C41" s="9" t="n"/>
      <c r="D41" s="9" t="n"/>
      <c r="E41" s="9" t="n"/>
      <c r="F41" s="10" t="n"/>
      <c r="G41" s="10" t="n"/>
      <c r="H41" s="9" t="n"/>
      <c r="I41" s="11">
        <f>IF(OR(F41="",G41=""),"",ROUND((MOD(G41-F41,1)*1440-N(H41))/60,2))</f>
        <v/>
      </c>
      <c r="J41" s="9" t="n"/>
      <c r="K41" s="12" t="n"/>
    </row>
    <row r="42">
      <c r="A42" s="8" t="n"/>
      <c r="B42" s="9">
        <f>IF(A42="","",CHOOSE(WEEKDAY(A42),"ראשון","שני","שלישי","רביעי","חמישי","שישי","שבת"))</f>
        <v/>
      </c>
      <c r="C42" s="9" t="n"/>
      <c r="D42" s="9" t="n"/>
      <c r="E42" s="9" t="n"/>
      <c r="F42" s="10" t="n"/>
      <c r="G42" s="10" t="n"/>
      <c r="H42" s="9" t="n"/>
      <c r="I42" s="11">
        <f>IF(OR(F42="",G42=""),"",ROUND((MOD(G42-F42,1)*1440-N(H42))/60,2))</f>
        <v/>
      </c>
      <c r="J42" s="9" t="n"/>
      <c r="K42" s="12" t="n"/>
    </row>
    <row r="43">
      <c r="A43" s="8" t="n"/>
      <c r="B43" s="9">
        <f>IF(A43="","",CHOOSE(WEEKDAY(A43),"ראשון","שני","שלישי","רביעי","חמישי","שישי","שבת"))</f>
        <v/>
      </c>
      <c r="C43" s="9" t="n"/>
      <c r="D43" s="9" t="n"/>
      <c r="E43" s="9" t="n"/>
      <c r="F43" s="10" t="n"/>
      <c r="G43" s="10" t="n"/>
      <c r="H43" s="9" t="n"/>
      <c r="I43" s="11">
        <f>IF(OR(F43="",G43=""),"",ROUND((MOD(G43-F43,1)*1440-N(H43))/60,2))</f>
        <v/>
      </c>
      <c r="J43" s="9" t="n"/>
      <c r="K43" s="12" t="n"/>
    </row>
    <row r="44">
      <c r="A44" s="8" t="n"/>
      <c r="B44" s="9">
        <f>IF(A44="","",CHOOSE(WEEKDAY(A44),"ראשון","שני","שלישי","רביעי","חמישי","שישי","שבת"))</f>
        <v/>
      </c>
      <c r="C44" s="9" t="n"/>
      <c r="D44" s="9" t="n"/>
      <c r="E44" s="9" t="n"/>
      <c r="F44" s="10" t="n"/>
      <c r="G44" s="10" t="n"/>
      <c r="H44" s="9" t="n"/>
      <c r="I44" s="11">
        <f>IF(OR(F44="",G44=""),"",ROUND((MOD(G44-F44,1)*1440-N(H44))/60,2))</f>
        <v/>
      </c>
      <c r="J44" s="9" t="n"/>
      <c r="K44" s="12" t="n"/>
    </row>
    <row r="45">
      <c r="A45" s="8" t="n"/>
      <c r="B45" s="9">
        <f>IF(A45="","",CHOOSE(WEEKDAY(A45),"ראשון","שני","שלישי","רביעי","חמישי","שישי","שבת"))</f>
        <v/>
      </c>
      <c r="C45" s="9" t="n"/>
      <c r="D45" s="9" t="n"/>
      <c r="E45" s="9" t="n"/>
      <c r="F45" s="10" t="n"/>
      <c r="G45" s="10" t="n"/>
      <c r="H45" s="9" t="n"/>
      <c r="I45" s="11">
        <f>IF(OR(F45="",G45=""),"",ROUND((MOD(G45-F45,1)*1440-N(H45))/60,2))</f>
        <v/>
      </c>
      <c r="J45" s="9" t="n"/>
      <c r="K45" s="12" t="n"/>
    </row>
    <row r="46">
      <c r="A46" s="8" t="n"/>
      <c r="B46" s="9">
        <f>IF(A46="","",CHOOSE(WEEKDAY(A46),"ראשון","שני","שלישי","רביעי","חמישי","שישי","שבת"))</f>
        <v/>
      </c>
      <c r="C46" s="9" t="n"/>
      <c r="D46" s="9" t="n"/>
      <c r="E46" s="9" t="n"/>
      <c r="F46" s="10" t="n"/>
      <c r="G46" s="10" t="n"/>
      <c r="H46" s="9" t="n"/>
      <c r="I46" s="11">
        <f>IF(OR(F46="",G46=""),"",ROUND((MOD(G46-F46,1)*1440-N(H46))/60,2))</f>
        <v/>
      </c>
      <c r="J46" s="9" t="n"/>
      <c r="K46" s="12" t="n"/>
    </row>
    <row r="47">
      <c r="A47" s="8" t="n"/>
      <c r="B47" s="9">
        <f>IF(A47="","",CHOOSE(WEEKDAY(A47),"ראשון","שני","שלישי","רביעי","חמישי","שישי","שבת"))</f>
        <v/>
      </c>
      <c r="C47" s="9" t="n"/>
      <c r="D47" s="9" t="n"/>
      <c r="E47" s="9" t="n"/>
      <c r="F47" s="10" t="n"/>
      <c r="G47" s="10" t="n"/>
      <c r="H47" s="9" t="n"/>
      <c r="I47" s="11">
        <f>IF(OR(F47="",G47=""),"",ROUND((MOD(G47-F47,1)*1440-N(H47))/60,2))</f>
        <v/>
      </c>
      <c r="J47" s="9" t="n"/>
      <c r="K47" s="12" t="n"/>
    </row>
    <row r="48">
      <c r="A48" s="8" t="n"/>
      <c r="B48" s="9">
        <f>IF(A48="","",CHOOSE(WEEKDAY(A48),"ראשון","שני","שלישי","רביעי","חמישי","שישי","שבת"))</f>
        <v/>
      </c>
      <c r="C48" s="9" t="n"/>
      <c r="D48" s="9" t="n"/>
      <c r="E48" s="9" t="n"/>
      <c r="F48" s="10" t="n"/>
      <c r="G48" s="10" t="n"/>
      <c r="H48" s="9" t="n"/>
      <c r="I48" s="11">
        <f>IF(OR(F48="",G48=""),"",ROUND((MOD(G48-F48,1)*1440-N(H48))/60,2))</f>
        <v/>
      </c>
      <c r="J48" s="9" t="n"/>
      <c r="K48" s="12" t="n"/>
    </row>
    <row r="49">
      <c r="A49" s="8" t="n"/>
      <c r="B49" s="9">
        <f>IF(A49="","",CHOOSE(WEEKDAY(A49),"ראשון","שני","שלישי","רביעי","חמישי","שישי","שבת"))</f>
        <v/>
      </c>
      <c r="C49" s="9" t="n"/>
      <c r="D49" s="9" t="n"/>
      <c r="E49" s="9" t="n"/>
      <c r="F49" s="10" t="n"/>
      <c r="G49" s="10" t="n"/>
      <c r="H49" s="9" t="n"/>
      <c r="I49" s="11">
        <f>IF(OR(F49="",G49=""),"",ROUND((MOD(G49-F49,1)*1440-N(H49))/60,2))</f>
        <v/>
      </c>
      <c r="J49" s="9" t="n"/>
      <c r="K49" s="12" t="n"/>
    </row>
    <row r="50">
      <c r="A50" s="8" t="n"/>
      <c r="B50" s="9">
        <f>IF(A50="","",CHOOSE(WEEKDAY(A50),"ראשון","שני","שלישי","רביעי","חמישי","שישי","שבת"))</f>
        <v/>
      </c>
      <c r="C50" s="9" t="n"/>
      <c r="D50" s="9" t="n"/>
      <c r="E50" s="9" t="n"/>
      <c r="F50" s="10" t="n"/>
      <c r="G50" s="10" t="n"/>
      <c r="H50" s="9" t="n"/>
      <c r="I50" s="11">
        <f>IF(OR(F50="",G50=""),"",ROUND((MOD(G50-F50,1)*1440-N(H50))/60,2))</f>
        <v/>
      </c>
      <c r="J50" s="9" t="n"/>
      <c r="K50" s="12" t="n"/>
    </row>
    <row r="51">
      <c r="A51" s="8" t="n"/>
      <c r="B51" s="9">
        <f>IF(A51="","",CHOOSE(WEEKDAY(A51),"ראשון","שני","שלישי","רביעי","חמישי","שישי","שבת"))</f>
        <v/>
      </c>
      <c r="C51" s="9" t="n"/>
      <c r="D51" s="9" t="n"/>
      <c r="E51" s="9" t="n"/>
      <c r="F51" s="10" t="n"/>
      <c r="G51" s="10" t="n"/>
      <c r="H51" s="9" t="n"/>
      <c r="I51" s="11">
        <f>IF(OR(F51="",G51=""),"",ROUND((MOD(G51-F51,1)*1440-N(H51))/60,2))</f>
        <v/>
      </c>
      <c r="J51" s="9" t="n"/>
      <c r="K51" s="12" t="n"/>
    </row>
    <row r="52">
      <c r="A52" s="8" t="n"/>
      <c r="B52" s="9">
        <f>IF(A52="","",CHOOSE(WEEKDAY(A52),"ראשון","שני","שלישי","רביעי","חמישי","שישי","שבת"))</f>
        <v/>
      </c>
      <c r="C52" s="9" t="n"/>
      <c r="D52" s="9" t="n"/>
      <c r="E52" s="9" t="n"/>
      <c r="F52" s="10" t="n"/>
      <c r="G52" s="10" t="n"/>
      <c r="H52" s="9" t="n"/>
      <c r="I52" s="11">
        <f>IF(OR(F52="",G52=""),"",ROUND((MOD(G52-F52,1)*1440-N(H52))/60,2))</f>
        <v/>
      </c>
      <c r="J52" s="9" t="n"/>
      <c r="K52" s="12" t="n"/>
    </row>
    <row r="53">
      <c r="A53" s="8" t="n"/>
      <c r="B53" s="9">
        <f>IF(A53="","",CHOOSE(WEEKDAY(A53),"ראשון","שני","שלישי","רביעי","חמישי","שישי","שבת"))</f>
        <v/>
      </c>
      <c r="C53" s="9" t="n"/>
      <c r="D53" s="9" t="n"/>
      <c r="E53" s="9" t="n"/>
      <c r="F53" s="10" t="n"/>
      <c r="G53" s="10" t="n"/>
      <c r="H53" s="9" t="n"/>
      <c r="I53" s="11">
        <f>IF(OR(F53="",G53=""),"",ROUND((MOD(G53-F53,1)*1440-N(H53))/60,2))</f>
        <v/>
      </c>
      <c r="J53" s="9" t="n"/>
      <c r="K53" s="12" t="n"/>
    </row>
    <row r="54">
      <c r="A54" s="8" t="n"/>
      <c r="B54" s="9">
        <f>IF(A54="","",CHOOSE(WEEKDAY(A54),"ראשון","שני","שלישי","רביעי","חמישי","שישי","שבת"))</f>
        <v/>
      </c>
      <c r="C54" s="9" t="n"/>
      <c r="D54" s="9" t="n"/>
      <c r="E54" s="9" t="n"/>
      <c r="F54" s="10" t="n"/>
      <c r="G54" s="10" t="n"/>
      <c r="H54" s="9" t="n"/>
      <c r="I54" s="11">
        <f>IF(OR(F54="",G54=""),"",ROUND((MOD(G54-F54,1)*1440-N(H54))/60,2))</f>
        <v/>
      </c>
      <c r="J54" s="9" t="n"/>
      <c r="K54" s="12" t="n"/>
    </row>
    <row r="55">
      <c r="A55" s="8" t="n"/>
      <c r="B55" s="9">
        <f>IF(A55="","",CHOOSE(WEEKDAY(A55),"ראשון","שני","שלישי","רביעי","חמישי","שישי","שבת"))</f>
        <v/>
      </c>
      <c r="C55" s="9" t="n"/>
      <c r="D55" s="9" t="n"/>
      <c r="E55" s="9" t="n"/>
      <c r="F55" s="10" t="n"/>
      <c r="G55" s="10" t="n"/>
      <c r="H55" s="9" t="n"/>
      <c r="I55" s="11">
        <f>IF(OR(F55="",G55=""),"",ROUND((MOD(G55-F55,1)*1440-N(H55))/60,2))</f>
        <v/>
      </c>
      <c r="J55" s="9" t="n"/>
      <c r="K55" s="12" t="n"/>
    </row>
    <row r="56">
      <c r="A56" s="8" t="n"/>
      <c r="B56" s="9">
        <f>IF(A56="","",CHOOSE(WEEKDAY(A56),"ראשון","שני","שלישי","רביעי","חמישי","שישי","שבת"))</f>
        <v/>
      </c>
      <c r="C56" s="9" t="n"/>
      <c r="D56" s="9" t="n"/>
      <c r="E56" s="9" t="n"/>
      <c r="F56" s="10" t="n"/>
      <c r="G56" s="10" t="n"/>
      <c r="H56" s="9" t="n"/>
      <c r="I56" s="11">
        <f>IF(OR(F56="",G56=""),"",ROUND((MOD(G56-F56,1)*1440-N(H56))/60,2))</f>
        <v/>
      </c>
      <c r="J56" s="9" t="n"/>
      <c r="K56" s="12" t="n"/>
    </row>
    <row r="57">
      <c r="A57" s="8" t="n"/>
      <c r="B57" s="9">
        <f>IF(A57="","",CHOOSE(WEEKDAY(A57),"ראשון","שני","שלישי","רביעי","חמישי","שישי","שבת"))</f>
        <v/>
      </c>
      <c r="C57" s="9" t="n"/>
      <c r="D57" s="9" t="n"/>
      <c r="E57" s="9" t="n"/>
      <c r="F57" s="10" t="n"/>
      <c r="G57" s="10" t="n"/>
      <c r="H57" s="9" t="n"/>
      <c r="I57" s="11">
        <f>IF(OR(F57="",G57=""),"",ROUND((MOD(G57-F57,1)*1440-N(H57))/60,2))</f>
        <v/>
      </c>
      <c r="J57" s="9" t="n"/>
      <c r="K57" s="12" t="n"/>
    </row>
    <row r="58">
      <c r="A58" s="8" t="n"/>
      <c r="B58" s="9">
        <f>IF(A58="","",CHOOSE(WEEKDAY(A58),"ראשון","שני","שלישי","רביעי","חמישי","שישי","שבת"))</f>
        <v/>
      </c>
      <c r="C58" s="9" t="n"/>
      <c r="D58" s="9" t="n"/>
      <c r="E58" s="9" t="n"/>
      <c r="F58" s="10" t="n"/>
      <c r="G58" s="10" t="n"/>
      <c r="H58" s="9" t="n"/>
      <c r="I58" s="11">
        <f>IF(OR(F58="",G58=""),"",ROUND((MOD(G58-F58,1)*1440-N(H58))/60,2))</f>
        <v/>
      </c>
      <c r="J58" s="9" t="n"/>
      <c r="K58" s="12" t="n"/>
    </row>
    <row r="59">
      <c r="A59" s="8" t="n"/>
      <c r="B59" s="9">
        <f>IF(A59="","",CHOOSE(WEEKDAY(A59),"ראשון","שני","שלישי","רביעי","חמישי","שישי","שבת"))</f>
        <v/>
      </c>
      <c r="C59" s="9" t="n"/>
      <c r="D59" s="9" t="n"/>
      <c r="E59" s="9" t="n"/>
      <c r="F59" s="10" t="n"/>
      <c r="G59" s="10" t="n"/>
      <c r="H59" s="9" t="n"/>
      <c r="I59" s="11">
        <f>IF(OR(F59="",G59=""),"",ROUND((MOD(G59-F59,1)*1440-N(H59))/60,2))</f>
        <v/>
      </c>
      <c r="J59" s="9" t="n"/>
      <c r="K59" s="12" t="n"/>
    </row>
    <row r="60">
      <c r="A60" s="8" t="n"/>
      <c r="B60" s="9">
        <f>IF(A60="","",CHOOSE(WEEKDAY(A60),"ראשון","שני","שלישי","רביעי","חמישי","שישי","שבת"))</f>
        <v/>
      </c>
      <c r="C60" s="9" t="n"/>
      <c r="D60" s="9" t="n"/>
      <c r="E60" s="9" t="n"/>
      <c r="F60" s="10" t="n"/>
      <c r="G60" s="10" t="n"/>
      <c r="H60" s="9" t="n"/>
      <c r="I60" s="11">
        <f>IF(OR(F60="",G60=""),"",ROUND((MOD(G60-F60,1)*1440-N(H60))/60,2))</f>
        <v/>
      </c>
      <c r="J60" s="9" t="n"/>
      <c r="K60" s="12" t="n"/>
    </row>
    <row r="61">
      <c r="A61" s="8" t="n"/>
      <c r="B61" s="9">
        <f>IF(A61="","",CHOOSE(WEEKDAY(A61),"ראשון","שני","שלישי","רביעי","חמישי","שישי","שבת"))</f>
        <v/>
      </c>
      <c r="C61" s="9" t="n"/>
      <c r="D61" s="9" t="n"/>
      <c r="E61" s="9" t="n"/>
      <c r="F61" s="10" t="n"/>
      <c r="G61" s="10" t="n"/>
      <c r="H61" s="9" t="n"/>
      <c r="I61" s="11">
        <f>IF(OR(F61="",G61=""),"",ROUND((MOD(G61-F61,1)*1440-N(H61))/60,2))</f>
        <v/>
      </c>
      <c r="J61" s="9" t="n"/>
      <c r="K61" s="12" t="n"/>
    </row>
    <row r="62">
      <c r="A62" s="8" t="n"/>
      <c r="B62" s="9">
        <f>IF(A62="","",CHOOSE(WEEKDAY(A62),"ראשון","שני","שלישי","רביעי","חמישי","שישי","שבת"))</f>
        <v/>
      </c>
      <c r="C62" s="9" t="n"/>
      <c r="D62" s="9" t="n"/>
      <c r="E62" s="9" t="n"/>
      <c r="F62" s="10" t="n"/>
      <c r="G62" s="10" t="n"/>
      <c r="H62" s="9" t="n"/>
      <c r="I62" s="11">
        <f>IF(OR(F62="",G62=""),"",ROUND((MOD(G62-F62,1)*1440-N(H62))/60,2))</f>
        <v/>
      </c>
      <c r="J62" s="9" t="n"/>
      <c r="K62" s="12" t="n"/>
    </row>
    <row r="63">
      <c r="A63" s="8" t="n"/>
      <c r="B63" s="9">
        <f>IF(A63="","",CHOOSE(WEEKDAY(A63),"ראשון","שני","שלישי","רביעי","חמישי","שישי","שבת"))</f>
        <v/>
      </c>
      <c r="C63" s="9" t="n"/>
      <c r="D63" s="9" t="n"/>
      <c r="E63" s="9" t="n"/>
      <c r="F63" s="10" t="n"/>
      <c r="G63" s="10" t="n"/>
      <c r="H63" s="9" t="n"/>
      <c r="I63" s="11">
        <f>IF(OR(F63="",G63=""),"",ROUND((MOD(G63-F63,1)*1440-N(H63))/60,2))</f>
        <v/>
      </c>
      <c r="J63" s="9" t="n"/>
      <c r="K63" s="12" t="n"/>
    </row>
    <row r="64">
      <c r="A64" s="8" t="n"/>
      <c r="B64" s="9">
        <f>IF(A64="","",CHOOSE(WEEKDAY(A64),"ראשון","שני","שלישי","רביעי","חמישי","שישי","שבת"))</f>
        <v/>
      </c>
      <c r="C64" s="9" t="n"/>
      <c r="D64" s="9" t="n"/>
      <c r="E64" s="9" t="n"/>
      <c r="F64" s="10" t="n"/>
      <c r="G64" s="10" t="n"/>
      <c r="H64" s="9" t="n"/>
      <c r="I64" s="11">
        <f>IF(OR(F64="",G64=""),"",ROUND((MOD(G64-F64,1)*1440-N(H64))/60,2))</f>
        <v/>
      </c>
      <c r="J64" s="9" t="n"/>
      <c r="K64" s="12" t="n"/>
    </row>
  </sheetData>
  <conditionalFormatting sqref="A5:K64">
    <cfRule type="expression" priority="1" dxfId="0">
      <formula>$J5="חסר שיבוץ"</formula>
    </cfRule>
  </conditionalFormatting>
  <dataValidations count="3">
    <dataValidation sqref="J5:J64" showDropDown="0" showInputMessage="0" showErrorMessage="0" allowBlank="1" type="list">
      <formula1>"טיוטה,פורסם,הוחלף,חסר שיבוץ"</formula1>
    </dataValidation>
    <dataValidation sqref="F5:G64" showDropDown="0" showInputMessage="0" showErrorMessage="1" allowBlank="1" error="הזינו שעה, למשל 07:30" type="time" operator="between">
      <formula1>0</formula1>
      <formula2>0.999988</formula2>
    </dataValidation>
    <dataValidation sqref="H5:H64" showDropDown="0" showInputMessage="0" showErrorMessage="1" allowBlank="1" error="הפסקה בדקות, בין 0 ל־240" type="whole" operator="between">
      <formula1>0</formula1>
      <formula2>240</formula2>
    </dataValidation>
  </dataValidations>
  <printOptions horizontalCentered="1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2026-11-08T10:30:23Z</dcterms:created>
  <dcterms:modified xmlns:dcterms="http://purl.org/dc/terms/" xmlns:xsi="http://www.w3.org/2001/XMLSchema-instance" xsi:type="dcterms:W3CDTF">2026-11-08T10:30:23Z</dcterms:modified>
</cp:coreProperties>
</file>